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Escritorio Agosto 15\INFORME DE MONOGRAFÍA\Anexos\ANEXO A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5" i="1" l="1"/>
  <c r="D155" i="1"/>
  <c r="E155" i="1"/>
  <c r="C156" i="1"/>
  <c r="D156" i="1"/>
  <c r="E156" i="1"/>
  <c r="E51" i="1"/>
  <c r="F51" i="1"/>
  <c r="G51" i="1"/>
  <c r="H51" i="1"/>
  <c r="I51" i="1"/>
  <c r="J51" i="1"/>
  <c r="K51" i="1"/>
  <c r="L51" i="1"/>
  <c r="M51" i="1"/>
  <c r="N51" i="1"/>
  <c r="O51" i="1"/>
  <c r="D51" i="1"/>
  <c r="E50" i="1"/>
  <c r="F50" i="1"/>
  <c r="G50" i="1"/>
  <c r="H50" i="1"/>
  <c r="I50" i="1"/>
  <c r="J50" i="1"/>
  <c r="K50" i="1"/>
  <c r="L50" i="1"/>
  <c r="M50" i="1"/>
  <c r="N50" i="1"/>
  <c r="O50" i="1"/>
  <c r="D50" i="1"/>
  <c r="F192" i="1" l="1"/>
  <c r="E192" i="1"/>
  <c r="D192" i="1"/>
  <c r="C192" i="1"/>
  <c r="F191" i="1"/>
  <c r="F193" i="1" s="1"/>
  <c r="E191" i="1"/>
  <c r="D191" i="1"/>
  <c r="C191" i="1"/>
  <c r="F155" i="1"/>
  <c r="F156" i="1"/>
  <c r="E194" i="1" l="1"/>
  <c r="F194" i="1"/>
  <c r="D194" i="1"/>
  <c r="D157" i="1"/>
  <c r="E157" i="1"/>
  <c r="F157" i="1"/>
  <c r="D158" i="1"/>
  <c r="F158" i="1"/>
  <c r="C157" i="1"/>
  <c r="C158" i="1" s="1"/>
  <c r="E158" i="1"/>
  <c r="C193" i="1"/>
  <c r="C194" i="1" s="1"/>
  <c r="D193" i="1"/>
  <c r="E193" i="1"/>
  <c r="F90" i="1" l="1"/>
  <c r="F89" i="1"/>
  <c r="E90" i="1"/>
  <c r="E89" i="1"/>
  <c r="D90" i="1"/>
  <c r="C90" i="1"/>
  <c r="D89" i="1"/>
  <c r="C89" i="1"/>
  <c r="F92" i="1" s="1"/>
  <c r="E52" i="1" l="1"/>
  <c r="D91" i="1"/>
  <c r="F91" i="1"/>
  <c r="E91" i="1"/>
  <c r="C91" i="1"/>
  <c r="C92" i="1" s="1"/>
  <c r="D92" i="1"/>
  <c r="E92" i="1"/>
  <c r="N52" i="1"/>
  <c r="J52" i="1"/>
  <c r="M52" i="1"/>
  <c r="I52" i="1"/>
  <c r="G52" i="1"/>
  <c r="O52" i="1"/>
  <c r="K52" i="1"/>
  <c r="O53" i="1"/>
  <c r="L53" i="1"/>
  <c r="M53" i="1"/>
  <c r="N53" i="1"/>
  <c r="F52" i="1"/>
  <c r="L52" i="1"/>
  <c r="H52" i="1"/>
  <c r="K53" i="1"/>
  <c r="E53" i="1"/>
  <c r="H53" i="1"/>
  <c r="I53" i="1"/>
  <c r="F53" i="1"/>
  <c r="J53" i="1"/>
  <c r="G53" i="1"/>
</calcChain>
</file>

<file path=xl/sharedStrings.xml><?xml version="1.0" encoding="utf-8"?>
<sst xmlns="http://schemas.openxmlformats.org/spreadsheetml/2006/main" count="214" uniqueCount="90">
  <si>
    <t>ACTIVIDAD</t>
  </si>
  <si>
    <t>RESPONSABLE</t>
  </si>
  <si>
    <t>SEGUIMIENTO</t>
  </si>
  <si>
    <t>PLANEADO</t>
  </si>
  <si>
    <t>EJECUTADO</t>
  </si>
  <si>
    <t>VERSIÓN: 01</t>
  </si>
  <si>
    <t>PÁGINA: 1 DE 1</t>
  </si>
  <si>
    <t>ACTIVIDADES PROPUESTAS</t>
  </si>
  <si>
    <t>ACTIVIDADES EJECUTADAS</t>
  </si>
  <si>
    <t>EJECUCIÓN DE ACTIVIDADES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</si>
  <si>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</si>
  <si>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</si>
  <si>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</si>
  <si>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</si>
  <si>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</si>
  <si>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</si>
  <si>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</si>
  <si>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</si>
  <si>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</si>
  <si>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</si>
  <si>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</si>
  <si>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ENE.</t>
  </si>
  <si>
    <t>MES</t>
  </si>
  <si>
    <t>% EJECUCIÓN</t>
  </si>
  <si>
    <t>% ACUMULADO DE EJECUCIÓN</t>
  </si>
  <si>
    <t>DESCRIPCIÓN DEL INDICADOR</t>
  </si>
  <si>
    <t>NOMBRE DEL INDICADOR</t>
  </si>
  <si>
    <t>Cumplimiento de Actividades</t>
  </si>
  <si>
    <t>META</t>
  </si>
  <si>
    <t>FORMULA</t>
  </si>
  <si>
    <t>Actividades Ejecutadas * 100 / Actividades Programadas</t>
  </si>
  <si>
    <t>COBERTURA</t>
  </si>
  <si>
    <t>Trabajadores que permanecen locaciones cubiertas por el programa / Trabajadores en todas las locaciones</t>
  </si>
  <si>
    <t>PERSONAS EN LOCACIONES CUBIERTAS</t>
  </si>
  <si>
    <t>PERSONAS EN TODAS LAS LOCACIONES</t>
  </si>
  <si>
    <t>TRIMESTRE</t>
  </si>
  <si>
    <t>% COBERTURA ACUMULADO</t>
  </si>
  <si>
    <t>ANÁLISIS</t>
  </si>
  <si>
    <t>OBJETIVO</t>
  </si>
  <si>
    <t>ALCANCE</t>
  </si>
  <si>
    <t>Este programa cubre todos los sitios en donde trabaja personal de KAYSEN SOLUCIONES S.A.S, e incluye tanto a los empleados como a sus contratistas en sitio.</t>
  </si>
  <si>
    <t>TERMINOS Y DEFINICIONES</t>
  </si>
  <si>
    <r>
      <t xml:space="preserve">HSE: </t>
    </r>
    <r>
      <rPr>
        <sz val="12"/>
        <color theme="1"/>
        <rFont val="Arial"/>
        <family val="2"/>
      </rPr>
      <t>Seguridad, Salud Ocupacional y Ambiente</t>
    </r>
  </si>
  <si>
    <t>ACTIVIDADES</t>
  </si>
  <si>
    <t>TRIM 3 2014</t>
  </si>
  <si>
    <t>TRIM 4 2014</t>
  </si>
  <si>
    <t>TRIM 1 2015</t>
  </si>
  <si>
    <t>TRIM 2 2015</t>
  </si>
  <si>
    <t>EFICACIA</t>
  </si>
  <si>
    <t>METAS</t>
  </si>
  <si>
    <t>* Tener un 0% en la tasa de la aparición de casos nuevos (incidencia)</t>
  </si>
  <si>
    <t>* Mantener un 0% en la tasa de la aparición de casos nuevos más casos antiguos (prevalencia)</t>
  </si>
  <si>
    <r>
      <t>PVE:</t>
    </r>
    <r>
      <rPr>
        <sz val="12"/>
        <color theme="1"/>
        <rFont val="Arial"/>
        <family val="2"/>
      </rPr>
      <t xml:space="preserve"> Programa de Vigilancia Epidemiológica </t>
    </r>
  </si>
  <si>
    <r>
      <t xml:space="preserve">Divulgación y socialización: </t>
    </r>
    <r>
      <rPr>
        <sz val="12"/>
        <rFont val="Arial"/>
        <family val="2"/>
      </rPr>
      <t>Divulgación de documentos a los colaboradores</t>
    </r>
  </si>
  <si>
    <r>
      <t xml:space="preserve">Seguimiento del programa: </t>
    </r>
    <r>
      <rPr>
        <sz val="12"/>
        <rFont val="Arial"/>
        <family val="2"/>
      </rPr>
      <t>Seguimiento y evaluación del programa de vigilancia epidemiológica</t>
    </r>
  </si>
  <si>
    <t>* Dar cumplimiento a las actividades en un 90%</t>
  </si>
  <si>
    <t>Solicitar diagnostico condiciones de salud</t>
  </si>
  <si>
    <t>* Lograr una cobertura del 85% al personal en riesgo</t>
  </si>
  <si>
    <t>INCIDENCIA</t>
  </si>
  <si>
    <t>PERSONAS CUBIERTAS POR PVE</t>
  </si>
  <si>
    <t>% INCIDENCIA ACUMULADO</t>
  </si>
  <si>
    <t>PREVALENCIA</t>
  </si>
  <si>
    <t>% PREVALENCIA ACUMULADO</t>
  </si>
  <si>
    <t>PROGRAMA DE VIGILANCIA EPIDEMIOLÓGICA PROMOCIÓN Y PREVENCIÓN EN SALUD - ESTILOS DE VIDA SALUDABLES</t>
  </si>
  <si>
    <t>CÓDIGO: PG-GI-09</t>
  </si>
  <si>
    <t>* No tener enfermedades asociadas al riesgo cardiovascular</t>
  </si>
  <si>
    <r>
      <t xml:space="preserve">Capacitación: </t>
    </r>
    <r>
      <rPr>
        <sz val="12"/>
        <rFont val="Arial"/>
        <family val="2"/>
      </rPr>
      <t>Capacitación a todo el personal de la organización ya que todos los trabajadores de la compañía se encuentran expuestos al riesgo cardiovascular</t>
    </r>
  </si>
  <si>
    <t>NÚMERO DE ENFERMEDADES DIAGNOSTICADAS POR CAUSA DEL RIESGO CARDIOVASCULAR</t>
  </si>
  <si>
    <t>ENFERMEDAD</t>
  </si>
  <si>
    <t xml:space="preserve">ENFERMEDADES DIAGNOSTICADAS </t>
  </si>
  <si>
    <t>Casos nuevos de alteraciones cardiovasculares / Total de trabajadores dentro del PVE</t>
  </si>
  <si>
    <t>CASOS NUEVOS Y ANTIGUOS ALTER. CARDIOV.</t>
  </si>
  <si>
    <t>Se cumple con la meta de mantener en 0 los casos nuevos y antiguos asociados a alteraciones cardiovasculares</t>
  </si>
  <si>
    <t>CASOS NUEVOS ALTERACIONES CARDIOV.</t>
  </si>
  <si>
    <t>CASOS NUEVOS ALTERACIONES  CARDIOV.</t>
  </si>
  <si>
    <t>Establecer las actividades de promoción y prevención que permitan controlar la incidencia de los factores asociados al riesgo cardiovascular en la población de KAYSEN SOLUCIONES S.A.S.</t>
  </si>
  <si>
    <r>
      <t xml:space="preserve">Realización de evaluaciones médicas ocupacionales: </t>
    </r>
    <r>
      <rPr>
        <sz val="12"/>
        <rFont val="Arial"/>
        <family val="2"/>
      </rPr>
      <t>Realizar las evaluaciones médicas ocupacionales. Llevar a cabo las valoraciones periódicas a los empleados conforme al profesiograma</t>
    </r>
  </si>
  <si>
    <t>FECHA: 28/11/14</t>
  </si>
  <si>
    <t>CRONOGRAMA DE ACTIVIDADES ESTILOS DE VIDA SALUDABLE</t>
  </si>
  <si>
    <t>Seguimiento del programa de promoción y prevención en estilos de vida saludables</t>
  </si>
  <si>
    <t>Campaña de promoción de higiene y salud oral</t>
  </si>
  <si>
    <t>Campaña de promoción de la práctica de deportes y actividades físicas.</t>
  </si>
  <si>
    <t>Ciclopaseo</t>
  </si>
  <si>
    <t>COPASST</t>
  </si>
  <si>
    <t>Partido fútbol sala</t>
  </si>
  <si>
    <t>Práctica de natación</t>
  </si>
  <si>
    <t>Caminata ecológica</t>
  </si>
  <si>
    <t>Campaña de promoción de habitos de alimentación balanceada y salud nutricional</t>
  </si>
  <si>
    <t>Campaña de promoción de salud visual y auditiva</t>
  </si>
  <si>
    <t>Se cumple con la meta de 0 casos nuevos asociados a alteraciones cardiovasculares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</si>
</sst>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15" fillId="0" borderId="0"/>
  </cellStyleXfs>
  <cellXfs count="176">
    <xf numFmtId="0" fontId="0" fillId="0" borderId="0" xfId="0"/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22" xfId="0" applyFill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0" fillId="4" borderId="0" xfId="0" applyFill="1" applyAlignment="1">
      <alignment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9" fontId="0" fillId="0" borderId="8" xfId="1" applyFont="1" applyBorder="1" applyAlignment="1">
      <alignment vertical="center"/>
    </xf>
    <xf numFmtId="0" fontId="0" fillId="4" borderId="33" xfId="0" applyFill="1" applyBorder="1" applyAlignment="1">
      <alignment vertical="center"/>
    </xf>
    <xf numFmtId="0" fontId="0" fillId="4" borderId="38" xfId="0" applyFill="1" applyBorder="1" applyAlignment="1">
      <alignment vertical="center"/>
    </xf>
    <xf numFmtId="0" fontId="0" fillId="4" borderId="0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9" fillId="0" borderId="37" xfId="0" applyFont="1" applyBorder="1" applyAlignment="1">
      <alignment horizontal="center" vertical="center"/>
    </xf>
    <xf numFmtId="0" fontId="0" fillId="0" borderId="47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19" xfId="0" applyBorder="1" applyAlignment="1">
      <alignment vertical="center"/>
    </xf>
    <xf numFmtId="9" fontId="0" fillId="0" borderId="44" xfId="1" applyFont="1" applyBorder="1" applyAlignment="1">
      <alignment vertical="center"/>
    </xf>
    <xf numFmtId="9" fontId="0" fillId="0" borderId="19" xfId="1" applyFont="1" applyBorder="1" applyAlignment="1">
      <alignment vertical="center"/>
    </xf>
    <xf numFmtId="9" fontId="0" fillId="0" borderId="44" xfId="0" applyNumberFormat="1" applyBorder="1" applyAlignment="1">
      <alignment vertical="center"/>
    </xf>
    <xf numFmtId="9" fontId="0" fillId="0" borderId="48" xfId="1" applyFont="1" applyBorder="1" applyAlignment="1">
      <alignment vertical="center"/>
    </xf>
    <xf numFmtId="9" fontId="0" fillId="0" borderId="30" xfId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9" fontId="0" fillId="0" borderId="45" xfId="1" applyFont="1" applyBorder="1" applyAlignment="1">
      <alignment vertical="center"/>
    </xf>
    <xf numFmtId="9" fontId="0" fillId="0" borderId="42" xfId="1" applyFont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0" fillId="4" borderId="32" xfId="0" applyFill="1" applyBorder="1" applyAlignment="1">
      <alignment vertical="center"/>
    </xf>
    <xf numFmtId="0" fontId="0" fillId="0" borderId="0" xfId="0" applyFont="1" applyAlignment="1">
      <alignment vertical="center"/>
    </xf>
    <xf numFmtId="0" fontId="4" fillId="9" borderId="8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3" borderId="7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horizontal="left" vertical="center"/>
    </xf>
    <xf numFmtId="0" fontId="9" fillId="2" borderId="51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10" fillId="8" borderId="39" xfId="0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horizontal="center" vertical="center"/>
    </xf>
    <xf numFmtId="0" fontId="10" fillId="8" borderId="38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0" fontId="10" fillId="8" borderId="12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3" borderId="17" xfId="0" applyFont="1" applyFill="1" applyBorder="1" applyAlignment="1">
      <alignment horizontal="left" vertical="center"/>
    </xf>
    <xf numFmtId="0" fontId="0" fillId="4" borderId="39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justify" vertical="center"/>
    </xf>
    <xf numFmtId="0" fontId="13" fillId="0" borderId="21" xfId="0" applyFont="1" applyFill="1" applyBorder="1" applyAlignment="1">
      <alignment horizontal="justify" vertical="center"/>
    </xf>
    <xf numFmtId="0" fontId="13" fillId="6" borderId="20" xfId="0" applyFont="1" applyFill="1" applyBorder="1" applyAlignment="1">
      <alignment horizontal="center" vertical="center" wrapText="1"/>
    </xf>
    <xf numFmtId="0" fontId="13" fillId="6" borderId="18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justify" vertical="center" wrapText="1"/>
    </xf>
    <xf numFmtId="0" fontId="9" fillId="4" borderId="17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9" fillId="2" borderId="25" xfId="0" applyFont="1" applyFill="1" applyBorder="1" applyAlignment="1">
      <alignment horizontal="left" vertical="center"/>
    </xf>
    <xf numFmtId="0" fontId="9" fillId="2" borderId="26" xfId="0" applyFont="1" applyFill="1" applyBorder="1" applyAlignment="1">
      <alignment horizontal="left" vertical="center"/>
    </xf>
    <xf numFmtId="0" fontId="4" fillId="0" borderId="35" xfId="2" applyFont="1" applyFill="1" applyBorder="1" applyAlignment="1">
      <alignment horizontal="justify" vertical="center" wrapText="1"/>
    </xf>
    <xf numFmtId="0" fontId="4" fillId="0" borderId="36" xfId="2" applyFont="1" applyFill="1" applyBorder="1" applyAlignment="1">
      <alignment horizontal="justify" vertical="center" wrapText="1"/>
    </xf>
    <xf numFmtId="0" fontId="9" fillId="3" borderId="10" xfId="0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11" fillId="0" borderId="2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4" fillId="4" borderId="35" xfId="2" applyFont="1" applyFill="1" applyBorder="1" applyAlignment="1">
      <alignment horizontal="justify" vertical="center" wrapText="1"/>
    </xf>
    <xf numFmtId="0" fontId="4" fillId="4" borderId="36" xfId="2" applyFont="1" applyFill="1" applyBorder="1" applyAlignment="1">
      <alignment horizontal="justify" vertical="center" wrapText="1"/>
    </xf>
    <xf numFmtId="0" fontId="5" fillId="5" borderId="8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justify" vertical="center" wrapText="1"/>
    </xf>
    <xf numFmtId="0" fontId="12" fillId="0" borderId="0" xfId="0" applyFont="1" applyBorder="1" applyAlignment="1">
      <alignment horizontal="justify" vertical="center" wrapText="1"/>
    </xf>
    <xf numFmtId="0" fontId="12" fillId="0" borderId="49" xfId="0" applyFont="1" applyBorder="1" applyAlignment="1">
      <alignment horizontal="justify" vertical="center" wrapText="1"/>
    </xf>
    <xf numFmtId="0" fontId="12" fillId="0" borderId="50" xfId="0" applyFont="1" applyBorder="1" applyAlignment="1">
      <alignment horizontal="justify" vertical="center" wrapText="1"/>
    </xf>
    <xf numFmtId="0" fontId="11" fillId="6" borderId="20" xfId="0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justify" vertical="center"/>
    </xf>
    <xf numFmtId="0" fontId="12" fillId="0" borderId="0" xfId="0" applyFont="1" applyBorder="1" applyAlignment="1">
      <alignment horizontal="justify" vertical="center"/>
    </xf>
    <xf numFmtId="0" fontId="11" fillId="6" borderId="29" xfId="0" applyFont="1" applyFill="1" applyBorder="1" applyAlignment="1">
      <alignment horizontal="center" vertical="center"/>
    </xf>
    <xf numFmtId="0" fontId="11" fillId="6" borderId="27" xfId="0" applyFont="1" applyFill="1" applyBorder="1" applyAlignment="1">
      <alignment horizontal="center" vertical="center"/>
    </xf>
    <xf numFmtId="0" fontId="12" fillId="0" borderId="49" xfId="0" applyFont="1" applyBorder="1" applyAlignment="1">
      <alignment horizontal="left" vertical="center" wrapText="1"/>
    </xf>
    <xf numFmtId="0" fontId="12" fillId="0" borderId="50" xfId="0" applyFont="1" applyBorder="1" applyAlignment="1">
      <alignment horizontal="left" vertical="center" wrapText="1"/>
    </xf>
    <xf numFmtId="0" fontId="13" fillId="6" borderId="20" xfId="0" applyFont="1" applyFill="1" applyBorder="1" applyAlignment="1">
      <alignment horizontal="center" vertical="center"/>
    </xf>
    <xf numFmtId="0" fontId="13" fillId="6" borderId="18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left" vertical="center"/>
    </xf>
    <xf numFmtId="0" fontId="9" fillId="3" borderId="34" xfId="0" applyFont="1" applyFill="1" applyBorder="1" applyAlignment="1">
      <alignment horizontal="left" vertical="center"/>
    </xf>
    <xf numFmtId="0" fontId="7" fillId="6" borderId="25" xfId="0" applyFont="1" applyFill="1" applyBorder="1" applyAlignment="1">
      <alignment horizontal="center" vertical="center"/>
    </xf>
    <xf numFmtId="0" fontId="7" fillId="6" borderId="28" xfId="0" applyFont="1" applyFill="1" applyBorder="1" applyAlignment="1">
      <alignment horizontal="center" vertical="center"/>
    </xf>
    <xf numFmtId="0" fontId="7" fillId="6" borderId="26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3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0" fontId="0" fillId="4" borderId="8" xfId="0" applyFill="1" applyBorder="1" applyAlignment="1">
      <alignment vertical="center"/>
    </xf>
    <xf numFmtId="0" fontId="3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1" fontId="0" fillId="0" borderId="44" xfId="0" applyNumberFormat="1" applyBorder="1" applyAlignment="1">
      <alignment vertical="center"/>
    </xf>
  </cellXfs>
  <cellStyles count="3">
    <cellStyle name="Normal" xfId="0" builtinId="0"/>
    <cellStyle name="Normal 4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EJECUCIÓN DE ACTIVIDADES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Hoja1!$B$52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Hoja1!$C$49:$O$49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Hoja1!$C$52:$O$52</c:f>
              <c:numCache>
                <c:formatCode>0%</c:formatCode>
                <c:ptCount val="13"/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46329712"/>
        <c:axId val="-546329168"/>
      </c:barChart>
      <c:lineChart>
        <c:grouping val="standard"/>
        <c:varyColors val="0"/>
        <c:ser>
          <c:idx val="1"/>
          <c:order val="1"/>
          <c:tx>
            <c:strRef>
              <c:f>Hoja1!$B$53</c:f>
              <c:strCache>
                <c:ptCount val="1"/>
                <c:pt idx="0">
                  <c:v>% ACUMULADO DE EJECUCIÓN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Hoja1!$C$49:$O$49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Hoja1!$C$53:$O$53</c:f>
              <c:numCache>
                <c:formatCode>General</c:formatCode>
                <c:ptCount val="13"/>
                <c:pt idx="2" formatCode="0%">
                  <c:v>0</c:v>
                </c:pt>
                <c:pt idx="3" formatCode="0%">
                  <c:v>1</c:v>
                </c:pt>
                <c:pt idx="4" formatCode="0%">
                  <c:v>1</c:v>
                </c:pt>
                <c:pt idx="5" formatCode="0%">
                  <c:v>1</c:v>
                </c:pt>
                <c:pt idx="6" formatCode="0%">
                  <c:v>1</c:v>
                </c:pt>
                <c:pt idx="7" formatCode="0%">
                  <c:v>1</c:v>
                </c:pt>
                <c:pt idx="8" formatCode="0%">
                  <c:v>0.91666666666666663</c:v>
                </c:pt>
                <c:pt idx="9" formatCode="0%">
                  <c:v>0.7857142857142857</c:v>
                </c:pt>
                <c:pt idx="10" formatCode="0%">
                  <c:v>0.73333333333333328</c:v>
                </c:pt>
                <c:pt idx="11" formatCode="0%">
                  <c:v>0.6875</c:v>
                </c:pt>
                <c:pt idx="12" formatCode="0%">
                  <c:v>0.61111111111111116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Hoja1!$F$59</c:f>
              <c:strCache>
                <c:ptCount val="1"/>
                <c:pt idx="0">
                  <c:v>META</c:v>
                </c:pt>
              </c:strCache>
            </c:strRef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Hoja1!$B$54:$O$54</c:f>
              <c:numCache>
                <c:formatCode>General</c:formatCode>
                <c:ptCount val="14"/>
                <c:pt idx="0">
                  <c:v>0</c:v>
                </c:pt>
                <c:pt idx="2" formatCode="0%">
                  <c:v>0.9</c:v>
                </c:pt>
                <c:pt idx="3" formatCode="0%">
                  <c:v>0.9</c:v>
                </c:pt>
                <c:pt idx="4" formatCode="0%">
                  <c:v>0.9</c:v>
                </c:pt>
                <c:pt idx="5" formatCode="0%">
                  <c:v>0.9</c:v>
                </c:pt>
                <c:pt idx="6" formatCode="0%">
                  <c:v>0.9</c:v>
                </c:pt>
                <c:pt idx="7" formatCode="0%">
                  <c:v>0.9</c:v>
                </c:pt>
                <c:pt idx="8" formatCode="0%">
                  <c:v>0.9</c:v>
                </c:pt>
                <c:pt idx="9" formatCode="0%">
                  <c:v>0.9</c:v>
                </c:pt>
                <c:pt idx="10" formatCode="0%">
                  <c:v>0.9</c:v>
                </c:pt>
                <c:pt idx="11" formatCode="0%">
                  <c:v>0.9</c:v>
                </c:pt>
                <c:pt idx="12" formatCode="0%">
                  <c:v>0.9</c:v>
                </c:pt>
                <c:pt idx="13" formatCode="0%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6329712"/>
        <c:axId val="-546329168"/>
      </c:lineChart>
      <c:catAx>
        <c:axId val="-54632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9168"/>
        <c:crosses val="autoZero"/>
        <c:auto val="1"/>
        <c:lblAlgn val="ctr"/>
        <c:lblOffset val="100"/>
        <c:noMultiLvlLbl val="0"/>
      </c:catAx>
      <c:valAx>
        <c:axId val="-54632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COBERTURA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Hoja1!$A$91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Hoja1!$B$88:$F$88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Hoja1!$B$91:$F$91</c:f>
              <c:numCache>
                <c:formatCode>0%</c:formatCode>
                <c:ptCount val="5"/>
                <c:pt idx="1">
                  <c:v>0.83333333333333337</c:v>
                </c:pt>
                <c:pt idx="2">
                  <c:v>0.8571428571428571</c:v>
                </c:pt>
                <c:pt idx="3">
                  <c:v>0.8571428571428571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46331888"/>
        <c:axId val="-546337872"/>
      </c:barChart>
      <c:lineChart>
        <c:grouping val="standard"/>
        <c:varyColors val="0"/>
        <c:ser>
          <c:idx val="1"/>
          <c:order val="1"/>
          <c:tx>
            <c:strRef>
              <c:f>Hoja1!$A$92</c:f>
              <c:strCache>
                <c:ptCount val="1"/>
                <c:pt idx="0">
                  <c:v>% COBERTURA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Hoja1!$B$88:$F$88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Hoja1!$B$92:$F$92</c:f>
              <c:numCache>
                <c:formatCode>0%</c:formatCode>
                <c:ptCount val="5"/>
                <c:pt idx="1">
                  <c:v>0.83333333333333337</c:v>
                </c:pt>
                <c:pt idx="2">
                  <c:v>0.84782608695652173</c:v>
                </c:pt>
                <c:pt idx="3">
                  <c:v>0.84905660377358483</c:v>
                </c:pt>
                <c:pt idx="4" formatCode="General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Hoja1!$A$93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Hoja1!$B$88:$F$88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Hoja1!$B$93:$F$93</c:f>
              <c:numCache>
                <c:formatCode>0%</c:formatCode>
                <c:ptCount val="5"/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6331888"/>
        <c:axId val="-546337872"/>
      </c:lineChart>
      <c:catAx>
        <c:axId val="-54633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37872"/>
        <c:crosses val="autoZero"/>
        <c:auto val="1"/>
        <c:lblAlgn val="ctr"/>
        <c:lblOffset val="100"/>
        <c:noMultiLvlLbl val="0"/>
      </c:catAx>
      <c:valAx>
        <c:axId val="-54633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3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EFICACIA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Hoja1!$A$122</c:f>
              <c:strCache>
                <c:ptCount val="1"/>
                <c:pt idx="0">
                  <c:v>ENFERMEDADES DIAGNOSTICADAS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Hoja1!$C$88:$F$88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Hoja1!$C$122:$F$122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46327536"/>
        <c:axId val="-546328624"/>
      </c:bar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6327536"/>
        <c:axId val="-546328624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Hoja1!$A$123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Hoja1!$C$121:$F$121</c15:sqref>
                        </c15:formulaRef>
                      </c:ext>
                    </c:extLst>
                    <c:strCache>
                      <c:ptCount val="4"/>
                      <c:pt idx="0">
                        <c:v>TRIM 3 2014</c:v>
                      </c:pt>
                      <c:pt idx="1">
                        <c:v>TRIM 4 2014</c:v>
                      </c:pt>
                      <c:pt idx="2">
                        <c:v>TRIM 1 2015</c:v>
                      </c:pt>
                      <c:pt idx="3">
                        <c:v>TRIM 2 2015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Hoja1!$C$123:$F$123</c15:sqref>
                        </c15:formulaRef>
                      </c:ext>
                    </c:extLst>
                    <c:numCache>
                      <c:formatCode>0%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-5463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8624"/>
        <c:crosses val="autoZero"/>
        <c:auto val="1"/>
        <c:lblAlgn val="ctr"/>
        <c:lblOffset val="100"/>
        <c:noMultiLvlLbl val="0"/>
      </c:catAx>
      <c:valAx>
        <c:axId val="-54632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7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INCIDENCIA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Hoja1!$A$157</c:f>
              <c:strCache>
                <c:ptCount val="1"/>
                <c:pt idx="0">
                  <c:v>INCIDENCIA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Hoja1!$B$88:$F$88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Hoja1!$C$157:$F$157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46333520"/>
        <c:axId val="-546328080"/>
      </c:barChart>
      <c:lineChart>
        <c:grouping val="standard"/>
        <c:varyColors val="0"/>
        <c:ser>
          <c:idx val="1"/>
          <c:order val="1"/>
          <c:tx>
            <c:strRef>
              <c:f>Hoja1!$A$158</c:f>
              <c:strCache>
                <c:ptCount val="1"/>
                <c:pt idx="0">
                  <c:v>% INCIDENCIA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Hoja1!$C$154:$F$154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Hoja1!$C$158:$F$158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Hoja1!$A$159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Hoja1!$C$154:$F$154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Hoja1!$C$159:$F$159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6333520"/>
        <c:axId val="-546328080"/>
      </c:lineChart>
      <c:catAx>
        <c:axId val="-54633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8080"/>
        <c:crosses val="autoZero"/>
        <c:auto val="1"/>
        <c:lblAlgn val="ctr"/>
        <c:lblOffset val="100"/>
        <c:noMultiLvlLbl val="0"/>
      </c:catAx>
      <c:valAx>
        <c:axId val="-54632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33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INCIDENCIA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Hoja1!$A$193</c:f>
              <c:strCache>
                <c:ptCount val="1"/>
                <c:pt idx="0">
                  <c:v>PREVALENCIA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Hoja1!$B$88:$F$88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Hoja1!$C$193:$F$193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46331344"/>
        <c:axId val="-546326448"/>
      </c:barChart>
      <c:lineChart>
        <c:grouping val="standard"/>
        <c:varyColors val="0"/>
        <c:ser>
          <c:idx val="1"/>
          <c:order val="1"/>
          <c:tx>
            <c:strRef>
              <c:f>Hoja1!$A$194</c:f>
              <c:strCache>
                <c:ptCount val="1"/>
                <c:pt idx="0">
                  <c:v>% PREVALENCIA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Hoja1!$C$190:$F$190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Hoja1!$C$194:$F$194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Hoja1!$A$195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Hoja1!$C$190:$F$190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Hoja1!$C$195:$F$195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6331344"/>
        <c:axId val="-546326448"/>
      </c:lineChart>
      <c:catAx>
        <c:axId val="-54633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26448"/>
        <c:crosses val="autoZero"/>
        <c:auto val="1"/>
        <c:lblAlgn val="ctr"/>
        <c:lblOffset val="100"/>
        <c:noMultiLvlLbl val="0"/>
      </c:catAx>
      <c:valAx>
        <c:axId val="-54632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4633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753498</xdr:colOff>
      <xdr:row>0</xdr:row>
      <xdr:rowOff>90831</xdr:rowOff>
    </xdr:from>
    <xdr:to>
      <xdr:col>14</xdr:col>
      <xdr:colOff>49928</xdr:colOff>
      <xdr:row>3</xdr:row>
      <xdr:rowOff>133351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8423" y="90831"/>
          <a:ext cx="2344430" cy="728320"/>
        </a:xfrm>
        <a:prstGeom prst="rect">
          <a:avLst/>
        </a:prstGeom>
      </xdr:spPr>
    </xdr:pic>
    <xdr:clientData/>
  </xdr:twoCellAnchor>
  <xdr:twoCellAnchor>
    <xdr:from>
      <xdr:col>1</xdr:col>
      <xdr:colOff>333375</xdr:colOff>
      <xdr:row>61</xdr:row>
      <xdr:rowOff>15477</xdr:rowOff>
    </xdr:from>
    <xdr:to>
      <xdr:col>11</xdr:col>
      <xdr:colOff>381000</xdr:colOff>
      <xdr:row>75</xdr:row>
      <xdr:rowOff>91677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809624</xdr:colOff>
      <xdr:row>95</xdr:row>
      <xdr:rowOff>15477</xdr:rowOff>
    </xdr:from>
    <xdr:to>
      <xdr:col>8</xdr:col>
      <xdr:colOff>119062</xdr:colOff>
      <xdr:row>110</xdr:row>
      <xdr:rowOff>119063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809624</xdr:colOff>
      <xdr:row>125</xdr:row>
      <xdr:rowOff>15477</xdr:rowOff>
    </xdr:from>
    <xdr:to>
      <xdr:col>8</xdr:col>
      <xdr:colOff>119062</xdr:colOff>
      <xdr:row>140</xdr:row>
      <xdr:rowOff>119063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809624</xdr:colOff>
      <xdr:row>161</xdr:row>
      <xdr:rowOff>15477</xdr:rowOff>
    </xdr:from>
    <xdr:to>
      <xdr:col>8</xdr:col>
      <xdr:colOff>119062</xdr:colOff>
      <xdr:row>176</xdr:row>
      <xdr:rowOff>119063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809624</xdr:colOff>
      <xdr:row>197</xdr:row>
      <xdr:rowOff>15477</xdr:rowOff>
    </xdr:from>
    <xdr:to>
      <xdr:col>8</xdr:col>
      <xdr:colOff>119062</xdr:colOff>
      <xdr:row>212</xdr:row>
      <xdr:rowOff>119063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5"/>
  <sheetViews>
    <sheetView tabSelected="1" view="pageBreakPreview" zoomScale="80" zoomScaleNormal="80" zoomScaleSheetLayoutView="80" workbookViewId="0">
      <selection activeCell="A24" sqref="A24:O24"/>
    </sheetView>
  </sheetViews>
  <sheetFormatPr baseColWidth="10" defaultRowHeight="15" x14ac:dyDescent="0.25"/>
  <cols>
    <col min="1" max="1" width="24.85546875" style="13" customWidth="1"/>
    <col min="2" max="2" width="18.28515625" style="13" customWidth="1"/>
    <col min="3" max="3" width="14" style="13" customWidth="1"/>
    <col min="4" max="16384" width="11.42578125" style="13"/>
  </cols>
  <sheetData>
    <row r="1" spans="1:15" ht="18" customHeight="1" x14ac:dyDescent="0.25">
      <c r="A1" s="141" t="s">
        <v>63</v>
      </c>
      <c r="B1" s="141"/>
      <c r="C1" s="141"/>
      <c r="D1" s="141"/>
      <c r="E1" s="141"/>
      <c r="F1" s="141"/>
      <c r="G1" s="141"/>
      <c r="H1" s="141"/>
      <c r="I1" s="141"/>
      <c r="J1" s="141"/>
      <c r="K1" s="142"/>
      <c r="L1" s="142"/>
      <c r="M1" s="142"/>
      <c r="N1" s="142"/>
      <c r="O1" s="142"/>
    </row>
    <row r="2" spans="1:15" ht="18" customHeight="1" x14ac:dyDescent="0.25">
      <c r="A2" s="141"/>
      <c r="B2" s="141"/>
      <c r="C2" s="141"/>
      <c r="D2" s="141"/>
      <c r="E2" s="141"/>
      <c r="F2" s="141"/>
      <c r="G2" s="141"/>
      <c r="H2" s="141"/>
      <c r="I2" s="141"/>
      <c r="J2" s="141"/>
      <c r="K2" s="142"/>
      <c r="L2" s="142"/>
      <c r="M2" s="142"/>
      <c r="N2" s="142"/>
      <c r="O2" s="142"/>
    </row>
    <row r="3" spans="1:15" ht="18" customHeight="1" x14ac:dyDescent="0.25">
      <c r="A3" s="141" t="s">
        <v>64</v>
      </c>
      <c r="B3" s="141"/>
      <c r="C3" s="141" t="s">
        <v>5</v>
      </c>
      <c r="D3" s="141"/>
      <c r="E3" s="141" t="s">
        <v>77</v>
      </c>
      <c r="F3" s="141"/>
      <c r="G3" s="141"/>
      <c r="H3" s="141" t="s">
        <v>6</v>
      </c>
      <c r="I3" s="141"/>
      <c r="J3" s="141"/>
      <c r="K3" s="142"/>
      <c r="L3" s="142"/>
      <c r="M3" s="142"/>
      <c r="N3" s="142"/>
      <c r="O3" s="142"/>
    </row>
    <row r="4" spans="1:15" ht="18" customHeight="1" x14ac:dyDescent="0.25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2"/>
      <c r="L4" s="142"/>
      <c r="M4" s="142"/>
      <c r="N4" s="142"/>
      <c r="O4" s="142"/>
    </row>
    <row r="5" spans="1:15" ht="13.5" customHeight="1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5.75" x14ac:dyDescent="0.25">
      <c r="A6" s="151" t="s">
        <v>38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</row>
    <row r="7" spans="1:15" ht="35.25" customHeight="1" x14ac:dyDescent="0.25">
      <c r="A7" s="153" t="s">
        <v>75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</row>
    <row r="8" spans="1:15" x14ac:dyDescent="0.25">
      <c r="A8" s="149"/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</row>
    <row r="9" spans="1:15" ht="15.75" x14ac:dyDescent="0.25">
      <c r="A9" s="151" t="s">
        <v>49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</row>
    <row r="10" spans="1:15" x14ac:dyDescent="0.25">
      <c r="A10" s="147" t="s">
        <v>57</v>
      </c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</row>
    <row r="11" spans="1:15" x14ac:dyDescent="0.25">
      <c r="A11" s="147" t="s">
        <v>65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</row>
    <row r="12" spans="1:15" x14ac:dyDescent="0.25">
      <c r="A12" s="147" t="s">
        <v>50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</row>
    <row r="13" spans="1:15" x14ac:dyDescent="0.25">
      <c r="A13" s="147" t="s">
        <v>51</v>
      </c>
      <c r="B13" s="148"/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</row>
    <row r="14" spans="1:15" x14ac:dyDescent="0.25">
      <c r="A14" s="147" t="s">
        <v>55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</row>
    <row r="15" spans="1:15" x14ac:dyDescent="0.25">
      <c r="A15" s="149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</row>
    <row r="16" spans="1:15" ht="15.75" x14ac:dyDescent="0.25">
      <c r="A16" s="155" t="s">
        <v>39</v>
      </c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</row>
    <row r="17" spans="1:15" x14ac:dyDescent="0.25">
      <c r="A17" s="157" t="s">
        <v>40</v>
      </c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</row>
    <row r="18" spans="1:15" ht="15.75" x14ac:dyDescent="0.25">
      <c r="A18" s="159" t="s">
        <v>41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</row>
    <row r="19" spans="1:15" ht="15.75" x14ac:dyDescent="0.25">
      <c r="A19" s="170" t="s">
        <v>42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</row>
    <row r="20" spans="1:15" ht="15.75" x14ac:dyDescent="0.25">
      <c r="A20" s="126" t="s">
        <v>52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</row>
    <row r="21" spans="1:15" ht="15.75" x14ac:dyDescent="0.25">
      <c r="A21" s="110" t="s">
        <v>43</v>
      </c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1:15" ht="15.75" x14ac:dyDescent="0.25">
      <c r="A22" s="107" t="s">
        <v>53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3" spans="1:15" ht="30" customHeight="1" x14ac:dyDescent="0.25">
      <c r="A23" s="109" t="s">
        <v>76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  <row r="24" spans="1:15" ht="16.5" customHeight="1" x14ac:dyDescent="0.25">
      <c r="A24" s="109" t="s">
        <v>66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</row>
    <row r="25" spans="1:15" ht="16.5" thickBot="1" x14ac:dyDescent="0.3">
      <c r="A25" s="109" t="s">
        <v>54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</row>
    <row r="26" spans="1:15" ht="18.75" thickBot="1" x14ac:dyDescent="0.3">
      <c r="A26" s="143" t="s">
        <v>78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5"/>
    </row>
    <row r="27" spans="1:15" ht="15.75" thickBot="1" x14ac:dyDescent="0.3">
      <c r="A27" s="7" t="s">
        <v>0</v>
      </c>
      <c r="B27" s="8" t="s">
        <v>1</v>
      </c>
      <c r="C27" s="8" t="s">
        <v>2</v>
      </c>
      <c r="D27" s="8" t="s">
        <v>15</v>
      </c>
      <c r="E27" s="8" t="s">
        <v>16</v>
      </c>
      <c r="F27" s="8" t="s">
        <v>17</v>
      </c>
      <c r="G27" s="8" t="s">
        <v>18</v>
      </c>
      <c r="H27" s="8" t="s">
        <v>19</v>
      </c>
      <c r="I27" s="8" t="s">
        <v>20</v>
      </c>
      <c r="J27" s="8" t="s">
        <v>21</v>
      </c>
      <c r="K27" s="8" t="s">
        <v>10</v>
      </c>
      <c r="L27" s="8" t="s">
        <v>11</v>
      </c>
      <c r="M27" s="8" t="s">
        <v>12</v>
      </c>
      <c r="N27" s="8" t="s">
        <v>13</v>
      </c>
      <c r="O27" s="8" t="s">
        <v>14</v>
      </c>
    </row>
    <row r="28" spans="1:15" ht="25.5" customHeight="1" x14ac:dyDescent="0.25">
      <c r="A28" s="120" t="s">
        <v>56</v>
      </c>
      <c r="B28" s="128"/>
      <c r="C28" s="3" t="s">
        <v>3</v>
      </c>
      <c r="D28" s="4"/>
      <c r="E28" s="2"/>
      <c r="F28" s="2"/>
      <c r="G28" s="2"/>
      <c r="H28" s="2"/>
      <c r="I28" s="49">
        <v>1</v>
      </c>
      <c r="J28" s="2"/>
      <c r="K28" s="2"/>
      <c r="L28" s="2"/>
      <c r="M28" s="2"/>
      <c r="N28" s="2"/>
      <c r="O28" s="2"/>
    </row>
    <row r="29" spans="1:15" ht="25.5" customHeight="1" x14ac:dyDescent="0.25">
      <c r="A29" s="121"/>
      <c r="B29" s="129"/>
      <c r="C29" s="5" t="s">
        <v>4</v>
      </c>
      <c r="D29" s="4"/>
      <c r="E29" s="2"/>
      <c r="F29" s="2"/>
      <c r="G29" s="2"/>
      <c r="H29" s="2"/>
      <c r="I29" s="6">
        <v>1</v>
      </c>
      <c r="J29" s="2"/>
      <c r="K29" s="2"/>
      <c r="L29" s="2"/>
      <c r="M29" s="2"/>
      <c r="N29" s="2"/>
      <c r="O29" s="2"/>
    </row>
    <row r="30" spans="1:15" ht="26.25" customHeight="1" x14ac:dyDescent="0.25">
      <c r="A30" s="120" t="s">
        <v>87</v>
      </c>
      <c r="B30" s="128"/>
      <c r="C30" s="3" t="s">
        <v>3</v>
      </c>
      <c r="D30" s="4"/>
      <c r="E30" s="4"/>
      <c r="F30" s="49">
        <v>1</v>
      </c>
      <c r="G30" s="2"/>
      <c r="H30" s="2"/>
      <c r="I30" s="2"/>
      <c r="J30" s="2"/>
      <c r="K30" s="2"/>
      <c r="L30" s="2"/>
      <c r="M30" s="2"/>
      <c r="N30" s="2"/>
      <c r="O30" s="2"/>
    </row>
    <row r="31" spans="1:15" ht="27.75" customHeight="1" x14ac:dyDescent="0.25">
      <c r="A31" s="121"/>
      <c r="B31" s="129"/>
      <c r="C31" s="5" t="s">
        <v>4</v>
      </c>
      <c r="D31" s="4"/>
      <c r="E31" s="4"/>
      <c r="F31" s="6">
        <v>1</v>
      </c>
      <c r="G31" s="2"/>
      <c r="H31" s="2"/>
      <c r="I31" s="2"/>
      <c r="J31" s="2"/>
      <c r="K31" s="2"/>
      <c r="L31" s="2"/>
      <c r="M31" s="2"/>
      <c r="N31" s="2"/>
      <c r="O31" s="2"/>
    </row>
    <row r="32" spans="1:15" ht="21.75" customHeight="1" x14ac:dyDescent="0.25">
      <c r="A32" s="120" t="s">
        <v>80</v>
      </c>
      <c r="B32" s="146"/>
      <c r="C32" s="3" t="s">
        <v>3</v>
      </c>
      <c r="D32" s="2"/>
      <c r="E32" s="2"/>
      <c r="F32" s="49">
        <v>1</v>
      </c>
      <c r="G32" s="4"/>
      <c r="H32" s="4"/>
      <c r="I32" s="4"/>
      <c r="J32" s="172"/>
      <c r="K32" s="4"/>
      <c r="L32" s="4"/>
      <c r="M32" s="2"/>
      <c r="N32" s="2"/>
      <c r="O32" s="12"/>
    </row>
    <row r="33" spans="1:15" ht="21.75" customHeight="1" x14ac:dyDescent="0.25">
      <c r="A33" s="121"/>
      <c r="B33" s="146"/>
      <c r="C33" s="5" t="s">
        <v>4</v>
      </c>
      <c r="D33" s="2"/>
      <c r="E33" s="2"/>
      <c r="F33" s="6">
        <v>1</v>
      </c>
      <c r="G33" s="4"/>
      <c r="H33" s="4"/>
      <c r="I33" s="4"/>
      <c r="J33" s="4"/>
      <c r="K33" s="4"/>
      <c r="L33" s="4"/>
      <c r="M33" s="2"/>
      <c r="N33" s="2"/>
      <c r="O33" s="12"/>
    </row>
    <row r="34" spans="1:15" ht="27" customHeight="1" x14ac:dyDescent="0.25">
      <c r="A34" s="120" t="s">
        <v>81</v>
      </c>
      <c r="B34" s="128"/>
      <c r="C34" s="3" t="s">
        <v>3</v>
      </c>
      <c r="D34" s="2"/>
      <c r="E34" s="11"/>
      <c r="F34" s="2"/>
      <c r="G34" s="49">
        <v>1</v>
      </c>
      <c r="H34" s="4"/>
      <c r="I34" s="4"/>
      <c r="J34" s="173"/>
      <c r="K34" s="173"/>
      <c r="L34" s="4"/>
      <c r="M34" s="11"/>
      <c r="N34" s="11"/>
      <c r="O34" s="12"/>
    </row>
    <row r="35" spans="1:15" s="48" customFormat="1" ht="27" customHeight="1" x14ac:dyDescent="0.25">
      <c r="A35" s="121"/>
      <c r="B35" s="129"/>
      <c r="C35" s="5" t="s">
        <v>4</v>
      </c>
      <c r="D35" s="2"/>
      <c r="E35" s="2"/>
      <c r="F35" s="2"/>
      <c r="G35" s="6">
        <v>1</v>
      </c>
      <c r="H35" s="4"/>
      <c r="I35" s="4"/>
      <c r="J35" s="4"/>
      <c r="K35" s="4"/>
      <c r="L35" s="4"/>
      <c r="M35" s="2"/>
      <c r="N35" s="2"/>
      <c r="O35" s="12"/>
    </row>
    <row r="36" spans="1:15" s="48" customFormat="1" ht="11.25" customHeight="1" x14ac:dyDescent="0.25">
      <c r="A36" s="120" t="s">
        <v>82</v>
      </c>
      <c r="B36" s="128" t="s">
        <v>83</v>
      </c>
      <c r="C36" s="3" t="s">
        <v>3</v>
      </c>
      <c r="D36" s="2"/>
      <c r="E36" s="11"/>
      <c r="F36" s="2"/>
      <c r="G36" s="4"/>
      <c r="H36" s="49">
        <v>1</v>
      </c>
      <c r="I36" s="4"/>
      <c r="J36" s="173"/>
      <c r="K36" s="173"/>
      <c r="L36" s="4"/>
      <c r="M36" s="49">
        <v>1</v>
      </c>
      <c r="N36" s="4"/>
      <c r="O36" s="173"/>
    </row>
    <row r="37" spans="1:15" s="48" customFormat="1" ht="11.25" customHeight="1" x14ac:dyDescent="0.25">
      <c r="A37" s="121"/>
      <c r="B37" s="129"/>
      <c r="C37" s="5" t="s">
        <v>4</v>
      </c>
      <c r="D37" s="2"/>
      <c r="E37" s="2"/>
      <c r="F37" s="2"/>
      <c r="G37" s="4"/>
      <c r="H37" s="6">
        <v>1</v>
      </c>
      <c r="I37" s="4"/>
      <c r="J37" s="4"/>
      <c r="K37" s="4"/>
      <c r="L37" s="4"/>
      <c r="M37" s="4"/>
      <c r="N37" s="4"/>
      <c r="O37" s="4"/>
    </row>
    <row r="38" spans="1:15" s="48" customFormat="1" ht="12" customHeight="1" x14ac:dyDescent="0.25">
      <c r="A38" s="120" t="s">
        <v>84</v>
      </c>
      <c r="B38" s="128" t="s">
        <v>83</v>
      </c>
      <c r="C38" s="3" t="s">
        <v>3</v>
      </c>
      <c r="D38" s="2"/>
      <c r="E38" s="11"/>
      <c r="F38" s="2"/>
      <c r="G38" s="49">
        <v>1</v>
      </c>
      <c r="H38" s="4"/>
      <c r="I38" s="4"/>
      <c r="J38" s="49">
        <v>1</v>
      </c>
      <c r="K38" s="173"/>
      <c r="L38" s="49">
        <v>1</v>
      </c>
      <c r="M38" s="4"/>
      <c r="N38" s="4"/>
      <c r="O38" s="49">
        <v>1</v>
      </c>
    </row>
    <row r="39" spans="1:15" s="48" customFormat="1" ht="12" customHeight="1" x14ac:dyDescent="0.25">
      <c r="A39" s="121"/>
      <c r="B39" s="129"/>
      <c r="C39" s="5" t="s">
        <v>4</v>
      </c>
      <c r="D39" s="2"/>
      <c r="E39" s="2"/>
      <c r="F39" s="2"/>
      <c r="G39" s="6">
        <v>1</v>
      </c>
      <c r="H39" s="4"/>
      <c r="I39" s="4"/>
      <c r="J39" s="6">
        <v>1</v>
      </c>
      <c r="K39" s="4"/>
      <c r="L39" s="4"/>
      <c r="M39" s="4"/>
      <c r="N39" s="4"/>
      <c r="O39" s="4"/>
    </row>
    <row r="40" spans="1:15" s="48" customFormat="1" ht="10.5" customHeight="1" x14ac:dyDescent="0.25">
      <c r="A40" s="120" t="s">
        <v>85</v>
      </c>
      <c r="B40" s="128" t="s">
        <v>83</v>
      </c>
      <c r="C40" s="3" t="s">
        <v>3</v>
      </c>
      <c r="D40" s="2"/>
      <c r="E40" s="11"/>
      <c r="F40" s="2"/>
      <c r="G40" s="4"/>
      <c r="H40" s="4"/>
      <c r="I40" s="49">
        <v>1</v>
      </c>
      <c r="J40" s="173"/>
      <c r="K40" s="173"/>
      <c r="L40" s="4"/>
      <c r="M40" s="4"/>
      <c r="N40" s="49">
        <v>1</v>
      </c>
      <c r="O40" s="173"/>
    </row>
    <row r="41" spans="1:15" s="48" customFormat="1" ht="10.5" customHeight="1" x14ac:dyDescent="0.25">
      <c r="A41" s="121"/>
      <c r="B41" s="129"/>
      <c r="C41" s="5" t="s">
        <v>4</v>
      </c>
      <c r="D41" s="2"/>
      <c r="E41" s="2"/>
      <c r="F41" s="2"/>
      <c r="G41" s="4"/>
      <c r="H41" s="4"/>
      <c r="I41" s="6">
        <v>1</v>
      </c>
      <c r="J41" s="4"/>
      <c r="K41" s="4"/>
      <c r="L41" s="4"/>
      <c r="M41" s="4"/>
      <c r="N41" s="4"/>
      <c r="O41" s="4"/>
    </row>
    <row r="42" spans="1:15" s="48" customFormat="1" ht="11.25" customHeight="1" x14ac:dyDescent="0.25">
      <c r="A42" s="120" t="s">
        <v>86</v>
      </c>
      <c r="B42" s="128" t="s">
        <v>83</v>
      </c>
      <c r="C42" s="3" t="s">
        <v>3</v>
      </c>
      <c r="D42" s="2"/>
      <c r="E42" s="11"/>
      <c r="F42" s="2"/>
      <c r="G42" s="4"/>
      <c r="H42" s="4"/>
      <c r="I42" s="4"/>
      <c r="J42" s="173"/>
      <c r="K42" s="49">
        <v>1</v>
      </c>
      <c r="L42" s="4"/>
      <c r="M42" s="4"/>
      <c r="N42" s="4"/>
      <c r="O42" s="173"/>
    </row>
    <row r="43" spans="1:15" s="48" customFormat="1" ht="11.25" customHeight="1" x14ac:dyDescent="0.25">
      <c r="A43" s="121"/>
      <c r="B43" s="129"/>
      <c r="C43" s="5" t="s">
        <v>4</v>
      </c>
      <c r="D43" s="2"/>
      <c r="E43" s="2"/>
      <c r="F43" s="2"/>
      <c r="G43" s="4"/>
      <c r="H43" s="4"/>
      <c r="I43" s="4"/>
      <c r="J43" s="4"/>
      <c r="K43" s="4"/>
      <c r="L43" s="4"/>
      <c r="M43" s="4"/>
      <c r="N43" s="4"/>
      <c r="O43" s="4"/>
    </row>
    <row r="44" spans="1:15" ht="25.5" customHeight="1" x14ac:dyDescent="0.25">
      <c r="A44" s="139" t="s">
        <v>88</v>
      </c>
      <c r="B44" s="146"/>
      <c r="C44" s="3" t="s">
        <v>3</v>
      </c>
      <c r="D44" s="1"/>
      <c r="E44" s="1"/>
      <c r="F44" s="1"/>
      <c r="G44" s="174"/>
      <c r="H44" s="49">
        <v>1</v>
      </c>
      <c r="I44" s="174"/>
      <c r="J44" s="174"/>
      <c r="K44" s="174"/>
      <c r="L44" s="174"/>
      <c r="M44" s="2"/>
      <c r="N44" s="1"/>
      <c r="O44" s="1"/>
    </row>
    <row r="45" spans="1:15" ht="25.5" customHeight="1" x14ac:dyDescent="0.25">
      <c r="A45" s="140"/>
      <c r="B45" s="146"/>
      <c r="C45" s="5" t="s">
        <v>4</v>
      </c>
      <c r="D45" s="1"/>
      <c r="E45" s="1"/>
      <c r="F45" s="1"/>
      <c r="G45" s="174"/>
      <c r="H45" s="6">
        <v>1</v>
      </c>
      <c r="I45" s="174"/>
      <c r="J45" s="174"/>
      <c r="K45" s="174"/>
      <c r="L45" s="174"/>
      <c r="M45" s="1"/>
      <c r="N45" s="1"/>
      <c r="O45" s="10"/>
    </row>
    <row r="46" spans="1:15" ht="30" customHeight="1" x14ac:dyDescent="0.25">
      <c r="A46" s="120" t="s">
        <v>79</v>
      </c>
      <c r="B46" s="128"/>
      <c r="C46" s="3" t="s">
        <v>3</v>
      </c>
      <c r="D46" s="2"/>
      <c r="E46" s="11"/>
      <c r="F46" s="49">
        <v>1</v>
      </c>
      <c r="G46" s="11"/>
      <c r="H46" s="2"/>
      <c r="I46" s="49">
        <v>1</v>
      </c>
      <c r="J46" s="11"/>
      <c r="K46" s="11"/>
      <c r="L46" s="49">
        <v>1</v>
      </c>
      <c r="M46" s="11"/>
      <c r="N46" s="11"/>
      <c r="O46" s="49">
        <v>1</v>
      </c>
    </row>
    <row r="47" spans="1:15" s="48" customFormat="1" ht="30" customHeight="1" x14ac:dyDescent="0.25">
      <c r="A47" s="121"/>
      <c r="B47" s="129"/>
      <c r="C47" s="5" t="s">
        <v>4</v>
      </c>
      <c r="D47" s="2"/>
      <c r="E47" s="2"/>
      <c r="F47" s="6">
        <v>1</v>
      </c>
      <c r="G47" s="2"/>
      <c r="H47" s="2"/>
      <c r="I47" s="6">
        <v>1</v>
      </c>
      <c r="J47" s="2"/>
      <c r="K47" s="2"/>
      <c r="L47" s="4"/>
      <c r="M47" s="2"/>
      <c r="N47" s="2"/>
      <c r="O47" s="12"/>
    </row>
    <row r="48" spans="1:15" ht="27.75" customHeight="1" thickBo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5" ht="15.75" thickBot="1" x14ac:dyDescent="0.3">
      <c r="A49" s="18"/>
      <c r="B49" s="134" t="s">
        <v>22</v>
      </c>
      <c r="C49" s="134"/>
      <c r="D49" s="8" t="s">
        <v>15</v>
      </c>
      <c r="E49" s="8" t="s">
        <v>16</v>
      </c>
      <c r="F49" s="8" t="s">
        <v>17</v>
      </c>
      <c r="G49" s="8" t="s">
        <v>18</v>
      </c>
      <c r="H49" s="8" t="s">
        <v>19</v>
      </c>
      <c r="I49" s="8" t="s">
        <v>20</v>
      </c>
      <c r="J49" s="8" t="s">
        <v>21</v>
      </c>
      <c r="K49" s="8" t="s">
        <v>10</v>
      </c>
      <c r="L49" s="8" t="s">
        <v>11</v>
      </c>
      <c r="M49" s="8" t="s">
        <v>12</v>
      </c>
      <c r="N49" s="8" t="s">
        <v>13</v>
      </c>
      <c r="O49" s="8" t="s">
        <v>14</v>
      </c>
    </row>
    <row r="50" spans="1:15" x14ac:dyDescent="0.25">
      <c r="A50" s="18"/>
      <c r="B50" s="118" t="s">
        <v>7</v>
      </c>
      <c r="C50" s="119"/>
      <c r="D50" s="20">
        <f>SUM(D28+D30+D32+D34+D36+D38+D40+D42+D44+D46)</f>
        <v>0</v>
      </c>
      <c r="E50" s="20">
        <f t="shared" ref="E50:O50" si="0">SUM(E28+E30+E32+E34+E36+E38+E40+E42+E44+E46)</f>
        <v>0</v>
      </c>
      <c r="F50" s="20">
        <f t="shared" si="0"/>
        <v>3</v>
      </c>
      <c r="G50" s="20">
        <f t="shared" si="0"/>
        <v>2</v>
      </c>
      <c r="H50" s="20">
        <f t="shared" si="0"/>
        <v>2</v>
      </c>
      <c r="I50" s="20">
        <f t="shared" si="0"/>
        <v>3</v>
      </c>
      <c r="J50" s="20">
        <f t="shared" si="0"/>
        <v>1</v>
      </c>
      <c r="K50" s="20">
        <f t="shared" si="0"/>
        <v>1</v>
      </c>
      <c r="L50" s="20">
        <f t="shared" si="0"/>
        <v>2</v>
      </c>
      <c r="M50" s="20">
        <f t="shared" si="0"/>
        <v>1</v>
      </c>
      <c r="N50" s="20">
        <f t="shared" si="0"/>
        <v>1</v>
      </c>
      <c r="O50" s="20">
        <f t="shared" si="0"/>
        <v>2</v>
      </c>
    </row>
    <row r="51" spans="1:15" x14ac:dyDescent="0.25">
      <c r="A51" s="18"/>
      <c r="B51" s="161" t="s">
        <v>8</v>
      </c>
      <c r="C51" s="162"/>
      <c r="D51" s="20">
        <f>SUM(D29+D31+D33+D35+D37+D39+D41+D43+D45+D47)</f>
        <v>0</v>
      </c>
      <c r="E51" s="20">
        <f t="shared" ref="E51:O51" si="1">SUM(E29+E31+E33+E35+E37+E39+E41+E43+E45+E47)</f>
        <v>0</v>
      </c>
      <c r="F51" s="20">
        <f t="shared" si="1"/>
        <v>3</v>
      </c>
      <c r="G51" s="20">
        <f t="shared" si="1"/>
        <v>2</v>
      </c>
      <c r="H51" s="20">
        <f t="shared" si="1"/>
        <v>2</v>
      </c>
      <c r="I51" s="20">
        <f t="shared" si="1"/>
        <v>3</v>
      </c>
      <c r="J51" s="20">
        <f t="shared" si="1"/>
        <v>1</v>
      </c>
      <c r="K51" s="20">
        <f t="shared" si="1"/>
        <v>0</v>
      </c>
      <c r="L51" s="20">
        <f t="shared" si="1"/>
        <v>0</v>
      </c>
      <c r="M51" s="20">
        <f t="shared" si="1"/>
        <v>0</v>
      </c>
      <c r="N51" s="20">
        <f t="shared" si="1"/>
        <v>0</v>
      </c>
      <c r="O51" s="20">
        <f t="shared" si="1"/>
        <v>0</v>
      </c>
    </row>
    <row r="52" spans="1:15" x14ac:dyDescent="0.25">
      <c r="A52" s="18"/>
      <c r="B52" s="169" t="s">
        <v>23</v>
      </c>
      <c r="C52" s="169"/>
      <c r="D52" s="22"/>
      <c r="E52" s="22" t="e">
        <f t="shared" ref="E52:O52" si="2">E51/E50</f>
        <v>#DIV/0!</v>
      </c>
      <c r="F52" s="22">
        <f t="shared" si="2"/>
        <v>1</v>
      </c>
      <c r="G52" s="22">
        <f t="shared" si="2"/>
        <v>1</v>
      </c>
      <c r="H52" s="22">
        <f t="shared" si="2"/>
        <v>1</v>
      </c>
      <c r="I52" s="22">
        <f t="shared" si="2"/>
        <v>1</v>
      </c>
      <c r="J52" s="22">
        <f t="shared" si="2"/>
        <v>1</v>
      </c>
      <c r="K52" s="22">
        <f t="shared" si="2"/>
        <v>0</v>
      </c>
      <c r="L52" s="22">
        <f t="shared" si="2"/>
        <v>0</v>
      </c>
      <c r="M52" s="22">
        <f t="shared" si="2"/>
        <v>0</v>
      </c>
      <c r="N52" s="22">
        <f t="shared" si="2"/>
        <v>0</v>
      </c>
      <c r="O52" s="22">
        <f t="shared" si="2"/>
        <v>0</v>
      </c>
    </row>
    <row r="53" spans="1:15" x14ac:dyDescent="0.25">
      <c r="A53" s="18"/>
      <c r="B53" s="169" t="s">
        <v>24</v>
      </c>
      <c r="C53" s="169"/>
      <c r="D53" s="19"/>
      <c r="E53" s="22" t="e">
        <f>(SUM(D51:E51)/SUM(D50:E50))</f>
        <v>#DIV/0!</v>
      </c>
      <c r="F53" s="22">
        <f>(SUM(D51:F51)/SUM(D50:F50))</f>
        <v>1</v>
      </c>
      <c r="G53" s="22">
        <f>(SUM(D51:G51)/SUM(D50:G50))</f>
        <v>1</v>
      </c>
      <c r="H53" s="22">
        <f>SUM(D51:H51)/SUM(D50:H50)</f>
        <v>1</v>
      </c>
      <c r="I53" s="22">
        <f>SUM(D51:I51)/SUM(D50:I50)</f>
        <v>1</v>
      </c>
      <c r="J53" s="22">
        <f>SUM(D51:J51)/SUM(D50:J50)</f>
        <v>1</v>
      </c>
      <c r="K53" s="22">
        <f>SUM(D51:K51)/SUM(D50:K50)</f>
        <v>0.91666666666666663</v>
      </c>
      <c r="L53" s="22">
        <f>SUM(D51:L51)/SUM(D50:L50)</f>
        <v>0.7857142857142857</v>
      </c>
      <c r="M53" s="22">
        <f>SUM(D51:M51)/SUM(D50:M50)</f>
        <v>0.73333333333333328</v>
      </c>
      <c r="N53" s="22">
        <f>SUM(D51:N51)/SUM(D50:N50)</f>
        <v>0.6875</v>
      </c>
      <c r="O53" s="22">
        <f>SUM(D51:O51)/SUM(D50:O50)</f>
        <v>0.61111111111111116</v>
      </c>
    </row>
    <row r="54" spans="1:15" x14ac:dyDescent="0.25">
      <c r="A54" s="18"/>
      <c r="B54" s="169" t="s">
        <v>28</v>
      </c>
      <c r="C54" s="169"/>
      <c r="D54" s="22">
        <v>0.9</v>
      </c>
      <c r="E54" s="22">
        <v>0.9</v>
      </c>
      <c r="F54" s="22">
        <v>0.9</v>
      </c>
      <c r="G54" s="22">
        <v>0.9</v>
      </c>
      <c r="H54" s="22">
        <v>0.9</v>
      </c>
      <c r="I54" s="22">
        <v>0.9</v>
      </c>
      <c r="J54" s="22">
        <v>0.9</v>
      </c>
      <c r="K54" s="22">
        <v>0.9</v>
      </c>
      <c r="L54" s="22">
        <v>0.9</v>
      </c>
      <c r="M54" s="22">
        <v>0.9</v>
      </c>
      <c r="N54" s="22">
        <v>0.9</v>
      </c>
      <c r="O54" s="22">
        <v>0.9</v>
      </c>
    </row>
    <row r="55" spans="1:15" ht="15.75" thickBot="1" x14ac:dyDescent="0.3">
      <c r="A55" s="18"/>
    </row>
    <row r="56" spans="1:15" x14ac:dyDescent="0.25">
      <c r="A56" s="163" t="s">
        <v>9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5"/>
    </row>
    <row r="57" spans="1:15" ht="15.75" thickBot="1" x14ac:dyDescent="0.3">
      <c r="A57" s="166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8"/>
    </row>
    <row r="58" spans="1:15" x14ac:dyDescent="0.25">
      <c r="A58" s="124" t="s">
        <v>25</v>
      </c>
      <c r="B58" s="125"/>
      <c r="C58" s="125"/>
      <c r="D58" s="125"/>
      <c r="E58" s="125"/>
      <c r="F58" s="125"/>
      <c r="G58" s="125"/>
      <c r="H58" s="23"/>
      <c r="I58" s="23"/>
      <c r="J58" s="23"/>
      <c r="K58" s="23"/>
      <c r="L58" s="23"/>
      <c r="M58" s="23"/>
      <c r="N58" s="23"/>
      <c r="O58" s="24"/>
    </row>
    <row r="59" spans="1:15" ht="21.75" customHeight="1" x14ac:dyDescent="0.25">
      <c r="A59" s="16" t="s">
        <v>26</v>
      </c>
      <c r="B59" s="93" t="s">
        <v>27</v>
      </c>
      <c r="C59" s="93"/>
      <c r="D59" s="93"/>
      <c r="E59" s="93"/>
      <c r="F59" s="74" t="s">
        <v>28</v>
      </c>
      <c r="G59" s="74"/>
      <c r="H59" s="14"/>
      <c r="I59" s="14"/>
      <c r="J59" s="14"/>
      <c r="K59" s="14"/>
      <c r="L59" s="14"/>
      <c r="M59" s="14"/>
      <c r="N59" s="14"/>
      <c r="O59" s="15"/>
    </row>
    <row r="60" spans="1:15" ht="21.75" customHeight="1" x14ac:dyDescent="0.25">
      <c r="A60" s="16" t="s">
        <v>29</v>
      </c>
      <c r="B60" s="93" t="s">
        <v>30</v>
      </c>
      <c r="C60" s="93"/>
      <c r="D60" s="93"/>
      <c r="E60" s="93"/>
      <c r="F60" s="93">
        <v>0.9</v>
      </c>
      <c r="G60" s="93"/>
      <c r="H60" s="14"/>
      <c r="I60" s="14"/>
      <c r="J60" s="14"/>
      <c r="K60" s="14"/>
      <c r="L60" s="14"/>
      <c r="M60" s="14"/>
      <c r="N60" s="14"/>
      <c r="O60" s="15"/>
    </row>
    <row r="61" spans="1:15" x14ac:dyDescent="0.25">
      <c r="A61" s="133"/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5"/>
    </row>
    <row r="62" spans="1:15" x14ac:dyDescent="0.25">
      <c r="A62" s="133"/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5"/>
    </row>
    <row r="63" spans="1:15" x14ac:dyDescent="0.25">
      <c r="A63" s="133"/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5"/>
    </row>
    <row r="64" spans="1:15" x14ac:dyDescent="0.25">
      <c r="A64" s="133"/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5"/>
    </row>
    <row r="65" spans="1:15" x14ac:dyDescent="0.25">
      <c r="A65" s="133"/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5"/>
    </row>
    <row r="66" spans="1:15" x14ac:dyDescent="0.25">
      <c r="A66" s="133"/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5"/>
    </row>
    <row r="67" spans="1:15" x14ac:dyDescent="0.25">
      <c r="A67" s="133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5"/>
    </row>
    <row r="68" spans="1:15" x14ac:dyDescent="0.25">
      <c r="A68" s="133"/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5"/>
    </row>
    <row r="69" spans="1:15" x14ac:dyDescent="0.25">
      <c r="A69" s="133"/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5"/>
    </row>
    <row r="70" spans="1:15" x14ac:dyDescent="0.25">
      <c r="A70" s="133"/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5"/>
    </row>
    <row r="71" spans="1:15" x14ac:dyDescent="0.25">
      <c r="A71" s="133"/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5"/>
    </row>
    <row r="72" spans="1:15" x14ac:dyDescent="0.25">
      <c r="A72" s="133"/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5"/>
    </row>
    <row r="73" spans="1:15" x14ac:dyDescent="0.25">
      <c r="A73" s="133"/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5"/>
    </row>
    <row r="74" spans="1:15" x14ac:dyDescent="0.25">
      <c r="A74" s="133"/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5"/>
    </row>
    <row r="75" spans="1:15" x14ac:dyDescent="0.25">
      <c r="A75" s="133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5"/>
    </row>
    <row r="76" spans="1:15" x14ac:dyDescent="0.25">
      <c r="A76" s="133"/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5"/>
    </row>
    <row r="77" spans="1:15" ht="15.75" thickBot="1" x14ac:dyDescent="0.3">
      <c r="A77" s="136"/>
      <c r="B77" s="137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8"/>
    </row>
    <row r="78" spans="1:15" ht="15" customHeight="1" x14ac:dyDescent="0.25">
      <c r="A78" s="85" t="s">
        <v>31</v>
      </c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7"/>
    </row>
    <row r="79" spans="1:15" ht="15.75" thickBot="1" x14ac:dyDescent="0.3">
      <c r="A79" s="88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90"/>
    </row>
    <row r="80" spans="1:15" x14ac:dyDescent="0.25">
      <c r="A80" s="91" t="s">
        <v>25</v>
      </c>
      <c r="B80" s="92"/>
      <c r="C80" s="92"/>
      <c r="D80" s="92"/>
      <c r="E80" s="92"/>
      <c r="F80" s="92"/>
      <c r="G80" s="92"/>
      <c r="H80" s="14"/>
      <c r="I80" s="14"/>
      <c r="J80" s="14"/>
      <c r="K80" s="14"/>
      <c r="L80" s="14"/>
      <c r="M80" s="14"/>
      <c r="N80" s="14"/>
      <c r="O80" s="15"/>
    </row>
    <row r="81" spans="1:15" x14ac:dyDescent="0.25">
      <c r="A81" s="16" t="s">
        <v>26</v>
      </c>
      <c r="B81" s="93" t="s">
        <v>31</v>
      </c>
      <c r="C81" s="93"/>
      <c r="D81" s="93"/>
      <c r="E81" s="93"/>
      <c r="F81" s="74" t="s">
        <v>28</v>
      </c>
      <c r="G81" s="74"/>
      <c r="H81" s="14"/>
      <c r="I81" s="14"/>
      <c r="J81" s="14"/>
      <c r="K81" s="14"/>
      <c r="L81" s="14"/>
      <c r="M81" s="14"/>
      <c r="N81" s="14"/>
      <c r="O81" s="15"/>
    </row>
    <row r="82" spans="1:15" s="27" customFormat="1" ht="53.25" customHeight="1" x14ac:dyDescent="0.25">
      <c r="A82" s="17" t="s">
        <v>29</v>
      </c>
      <c r="B82" s="94" t="s">
        <v>32</v>
      </c>
      <c r="C82" s="94"/>
      <c r="D82" s="94"/>
      <c r="E82" s="94"/>
      <c r="F82" s="94">
        <v>0.9</v>
      </c>
      <c r="G82" s="94"/>
      <c r="H82" s="25"/>
      <c r="I82" s="25"/>
      <c r="J82" s="25"/>
      <c r="K82" s="25"/>
      <c r="L82" s="25"/>
      <c r="M82" s="25"/>
      <c r="N82" s="25"/>
      <c r="O82" s="26"/>
    </row>
    <row r="83" spans="1:15" ht="15.75" thickBot="1" x14ac:dyDescent="0.3">
      <c r="A83" s="28"/>
      <c r="B83" s="29"/>
      <c r="C83" s="29"/>
      <c r="D83" s="29"/>
      <c r="E83" s="29"/>
      <c r="F83" s="29"/>
      <c r="G83" s="29"/>
      <c r="H83" s="14"/>
      <c r="I83" s="14"/>
      <c r="J83" s="14"/>
      <c r="K83" s="14"/>
      <c r="L83" s="14"/>
      <c r="M83" s="14"/>
      <c r="N83" s="14"/>
      <c r="O83" s="15"/>
    </row>
    <row r="84" spans="1:15" ht="15.75" thickBot="1" x14ac:dyDescent="0.3">
      <c r="A84" s="95" t="s">
        <v>22</v>
      </c>
      <c r="B84" s="96"/>
      <c r="C84" s="8" t="s">
        <v>15</v>
      </c>
      <c r="D84" s="8" t="s">
        <v>16</v>
      </c>
      <c r="E84" s="8" t="s">
        <v>17</v>
      </c>
      <c r="F84" s="8" t="s">
        <v>18</v>
      </c>
      <c r="G84" s="8" t="s">
        <v>19</v>
      </c>
      <c r="H84" s="8" t="s">
        <v>20</v>
      </c>
      <c r="I84" s="8" t="s">
        <v>21</v>
      </c>
      <c r="J84" s="8" t="s">
        <v>10</v>
      </c>
      <c r="K84" s="8" t="s">
        <v>11</v>
      </c>
      <c r="L84" s="8" t="s">
        <v>12</v>
      </c>
      <c r="M84" s="8" t="s">
        <v>13</v>
      </c>
      <c r="N84" s="9" t="s">
        <v>14</v>
      </c>
      <c r="O84" s="30"/>
    </row>
    <row r="85" spans="1:15" x14ac:dyDescent="0.25">
      <c r="A85" s="118" t="s">
        <v>33</v>
      </c>
      <c r="B85" s="119"/>
      <c r="C85" s="20">
        <v>4</v>
      </c>
      <c r="D85" s="20">
        <v>5</v>
      </c>
      <c r="E85" s="20">
        <v>6</v>
      </c>
      <c r="F85" s="20">
        <v>11</v>
      </c>
      <c r="G85" s="20">
        <v>7</v>
      </c>
      <c r="H85" s="20">
        <v>6</v>
      </c>
      <c r="I85" s="20">
        <v>6</v>
      </c>
      <c r="J85" s="20"/>
      <c r="K85" s="20"/>
      <c r="L85" s="20"/>
      <c r="M85" s="20"/>
      <c r="N85" s="31"/>
      <c r="O85" s="30"/>
    </row>
    <row r="86" spans="1:15" ht="15.75" thickBot="1" x14ac:dyDescent="0.3">
      <c r="A86" s="122" t="s">
        <v>34</v>
      </c>
      <c r="B86" s="123"/>
      <c r="C86" s="32">
        <v>5</v>
      </c>
      <c r="D86" s="32">
        <v>6</v>
      </c>
      <c r="E86" s="32">
        <v>7</v>
      </c>
      <c r="F86" s="32">
        <v>13</v>
      </c>
      <c r="G86" s="32">
        <v>8</v>
      </c>
      <c r="H86" s="32">
        <v>7</v>
      </c>
      <c r="I86" s="32">
        <v>7</v>
      </c>
      <c r="J86" s="32"/>
      <c r="K86" s="32"/>
      <c r="L86" s="32"/>
      <c r="M86" s="32"/>
      <c r="N86" s="33"/>
      <c r="O86" s="30"/>
    </row>
    <row r="87" spans="1:15" ht="15.75" thickBot="1" x14ac:dyDescent="0.3">
      <c r="A87" s="28"/>
      <c r="B87" s="29"/>
      <c r="C87" s="29"/>
      <c r="D87" s="29"/>
      <c r="E87" s="29"/>
      <c r="F87" s="29"/>
      <c r="G87" s="14"/>
      <c r="H87" s="14"/>
      <c r="I87" s="14"/>
      <c r="J87" s="14"/>
      <c r="K87" s="14"/>
      <c r="L87" s="14"/>
      <c r="M87" s="14"/>
      <c r="N87" s="14"/>
      <c r="O87" s="15"/>
    </row>
    <row r="88" spans="1:15" ht="15.75" thickBot="1" x14ac:dyDescent="0.3">
      <c r="A88" s="50" t="s">
        <v>35</v>
      </c>
      <c r="B88" s="51"/>
      <c r="C88" s="34" t="s">
        <v>44</v>
      </c>
      <c r="D88" s="34" t="s">
        <v>45</v>
      </c>
      <c r="E88" s="34" t="s">
        <v>46</v>
      </c>
      <c r="F88" s="34" t="s">
        <v>47</v>
      </c>
      <c r="G88" s="14"/>
      <c r="H88" s="14"/>
      <c r="I88" s="14"/>
      <c r="J88" s="14"/>
      <c r="K88" s="14"/>
      <c r="L88" s="14"/>
      <c r="M88" s="14"/>
      <c r="N88" s="14"/>
      <c r="O88" s="15"/>
    </row>
    <row r="89" spans="1:15" x14ac:dyDescent="0.25">
      <c r="A89" s="54" t="s">
        <v>33</v>
      </c>
      <c r="B89" s="115"/>
      <c r="C89" s="35">
        <f>(C85+D85+E85)/3</f>
        <v>5</v>
      </c>
      <c r="D89" s="35">
        <f>(F85+G85+H85)/3</f>
        <v>8</v>
      </c>
      <c r="E89" s="35">
        <f>(I85+J85+K85)/3</f>
        <v>2</v>
      </c>
      <c r="F89" s="31">
        <f>(L85+M85+N85)/3</f>
        <v>0</v>
      </c>
      <c r="G89" s="14"/>
      <c r="H89" s="14"/>
      <c r="I89" s="14"/>
      <c r="J89" s="14"/>
      <c r="K89" s="14"/>
      <c r="L89" s="14"/>
      <c r="M89" s="14"/>
      <c r="N89" s="14"/>
      <c r="O89" s="15"/>
    </row>
    <row r="90" spans="1:15" x14ac:dyDescent="0.25">
      <c r="A90" s="52" t="s">
        <v>34</v>
      </c>
      <c r="B90" s="97"/>
      <c r="C90" s="175">
        <f>(C86+D86+E86)/3</f>
        <v>6</v>
      </c>
      <c r="D90" s="175">
        <f>(F86+G86+H86)/3</f>
        <v>9.3333333333333339</v>
      </c>
      <c r="E90" s="175">
        <f>(I86+J86+K86)/3</f>
        <v>2.3333333333333335</v>
      </c>
      <c r="F90" s="37">
        <f>(L86+M86+N86)/3</f>
        <v>0</v>
      </c>
      <c r="G90" s="14"/>
      <c r="H90" s="14"/>
      <c r="I90" s="14"/>
      <c r="J90" s="14"/>
      <c r="K90" s="14"/>
      <c r="L90" s="14"/>
      <c r="M90" s="14"/>
      <c r="N90" s="14"/>
      <c r="O90" s="15"/>
    </row>
    <row r="91" spans="1:15" x14ac:dyDescent="0.25">
      <c r="A91" s="56" t="s">
        <v>31</v>
      </c>
      <c r="B91" s="57"/>
      <c r="C91" s="38">
        <f>C89/C90</f>
        <v>0.83333333333333337</v>
      </c>
      <c r="D91" s="38">
        <f t="shared" ref="D91:F91" si="3">D89/D90</f>
        <v>0.8571428571428571</v>
      </c>
      <c r="E91" s="38">
        <f t="shared" si="3"/>
        <v>0.8571428571428571</v>
      </c>
      <c r="F91" s="39" t="e">
        <f t="shared" si="3"/>
        <v>#DIV/0!</v>
      </c>
      <c r="G91" s="14"/>
      <c r="H91" s="14"/>
      <c r="I91" s="14"/>
      <c r="J91" s="14"/>
      <c r="K91" s="14"/>
      <c r="L91" s="14"/>
      <c r="M91" s="14"/>
      <c r="N91" s="14"/>
      <c r="O91" s="15"/>
    </row>
    <row r="92" spans="1:15" x14ac:dyDescent="0.25">
      <c r="A92" s="58" t="s">
        <v>36</v>
      </c>
      <c r="B92" s="59"/>
      <c r="C92" s="40">
        <f>C91</f>
        <v>0.83333333333333337</v>
      </c>
      <c r="D92" s="38">
        <f>(C89+D89)/(C90+D90)</f>
        <v>0.84782608695652173</v>
      </c>
      <c r="E92" s="38">
        <f>(C89+D89+E89)/(C90+D90+E90)</f>
        <v>0.84905660377358483</v>
      </c>
      <c r="F92" s="37" t="e">
        <f>(C88+D88+E88+F88)/(C89+D89+E89+F89)</f>
        <v>#VALUE!</v>
      </c>
      <c r="G92" s="14"/>
      <c r="H92" s="14"/>
      <c r="I92" s="14"/>
      <c r="J92" s="14"/>
      <c r="K92" s="14"/>
      <c r="L92" s="14"/>
      <c r="M92" s="14"/>
      <c r="N92" s="14"/>
      <c r="O92" s="15"/>
    </row>
    <row r="93" spans="1:15" ht="15.75" thickBot="1" x14ac:dyDescent="0.3">
      <c r="A93" s="60" t="s">
        <v>28</v>
      </c>
      <c r="B93" s="61"/>
      <c r="C93" s="41">
        <v>0.85</v>
      </c>
      <c r="D93" s="41">
        <v>0.85</v>
      </c>
      <c r="E93" s="41">
        <v>0.85</v>
      </c>
      <c r="F93" s="42">
        <v>0.85</v>
      </c>
      <c r="G93" s="14"/>
      <c r="H93" s="14"/>
      <c r="I93" s="14"/>
      <c r="J93" s="14"/>
      <c r="K93" s="14"/>
      <c r="L93" s="14"/>
      <c r="M93" s="14"/>
      <c r="N93" s="14"/>
      <c r="O93" s="15"/>
    </row>
    <row r="94" spans="1:15" x14ac:dyDescent="0.25">
      <c r="A94" s="62"/>
      <c r="B94" s="63"/>
      <c r="C94" s="63"/>
      <c r="D94" s="63"/>
      <c r="E94" s="63"/>
      <c r="F94" s="63"/>
      <c r="G94" s="63"/>
      <c r="H94" s="63"/>
      <c r="I94" s="64"/>
      <c r="J94" s="71" t="s">
        <v>37</v>
      </c>
      <c r="K94" s="72"/>
      <c r="L94" s="72"/>
      <c r="M94" s="72"/>
      <c r="N94" s="72"/>
      <c r="O94" s="73"/>
    </row>
    <row r="95" spans="1:15" x14ac:dyDescent="0.25">
      <c r="A95" s="65"/>
      <c r="B95" s="66"/>
      <c r="C95" s="66"/>
      <c r="D95" s="66"/>
      <c r="E95" s="66"/>
      <c r="F95" s="66"/>
      <c r="G95" s="66"/>
      <c r="H95" s="66"/>
      <c r="I95" s="67"/>
      <c r="J95" s="56"/>
      <c r="K95" s="74"/>
      <c r="L95" s="74"/>
      <c r="M95" s="74"/>
      <c r="N95" s="74"/>
      <c r="O95" s="75"/>
    </row>
    <row r="96" spans="1:15" ht="15" customHeight="1" x14ac:dyDescent="0.25">
      <c r="A96" s="65"/>
      <c r="B96" s="66"/>
      <c r="C96" s="66"/>
      <c r="D96" s="66"/>
      <c r="E96" s="66"/>
      <c r="F96" s="66"/>
      <c r="G96" s="66"/>
      <c r="H96" s="66"/>
      <c r="I96" s="67"/>
      <c r="J96" s="76"/>
      <c r="K96" s="77"/>
      <c r="L96" s="77"/>
      <c r="M96" s="77"/>
      <c r="N96" s="77"/>
      <c r="O96" s="78"/>
    </row>
    <row r="97" spans="1:15" x14ac:dyDescent="0.25">
      <c r="A97" s="65"/>
      <c r="B97" s="66"/>
      <c r="C97" s="66"/>
      <c r="D97" s="66"/>
      <c r="E97" s="66"/>
      <c r="F97" s="66"/>
      <c r="G97" s="66"/>
      <c r="H97" s="66"/>
      <c r="I97" s="67"/>
      <c r="J97" s="79"/>
      <c r="K97" s="80"/>
      <c r="L97" s="80"/>
      <c r="M97" s="80"/>
      <c r="N97" s="80"/>
      <c r="O97" s="81"/>
    </row>
    <row r="98" spans="1:15" x14ac:dyDescent="0.25">
      <c r="A98" s="65"/>
      <c r="B98" s="66"/>
      <c r="C98" s="66"/>
      <c r="D98" s="66"/>
      <c r="E98" s="66"/>
      <c r="F98" s="66"/>
      <c r="G98" s="66"/>
      <c r="H98" s="66"/>
      <c r="I98" s="67"/>
      <c r="J98" s="79"/>
      <c r="K98" s="80"/>
      <c r="L98" s="80"/>
      <c r="M98" s="80"/>
      <c r="N98" s="80"/>
      <c r="O98" s="81"/>
    </row>
    <row r="99" spans="1:15" x14ac:dyDescent="0.25">
      <c r="A99" s="65"/>
      <c r="B99" s="66"/>
      <c r="C99" s="66"/>
      <c r="D99" s="66"/>
      <c r="E99" s="66"/>
      <c r="F99" s="66"/>
      <c r="G99" s="66"/>
      <c r="H99" s="66"/>
      <c r="I99" s="67"/>
      <c r="J99" s="79"/>
      <c r="K99" s="80"/>
      <c r="L99" s="80"/>
      <c r="M99" s="80"/>
      <c r="N99" s="80"/>
      <c r="O99" s="81"/>
    </row>
    <row r="100" spans="1:15" x14ac:dyDescent="0.25">
      <c r="A100" s="65"/>
      <c r="B100" s="66"/>
      <c r="C100" s="66"/>
      <c r="D100" s="66"/>
      <c r="E100" s="66"/>
      <c r="F100" s="66"/>
      <c r="G100" s="66"/>
      <c r="H100" s="66"/>
      <c r="I100" s="67"/>
      <c r="J100" s="79"/>
      <c r="K100" s="80"/>
      <c r="L100" s="80"/>
      <c r="M100" s="80"/>
      <c r="N100" s="80"/>
      <c r="O100" s="81"/>
    </row>
    <row r="101" spans="1:15" x14ac:dyDescent="0.25">
      <c r="A101" s="65"/>
      <c r="B101" s="66"/>
      <c r="C101" s="66"/>
      <c r="D101" s="66"/>
      <c r="E101" s="66"/>
      <c r="F101" s="66"/>
      <c r="G101" s="66"/>
      <c r="H101" s="66"/>
      <c r="I101" s="67"/>
      <c r="J101" s="79"/>
      <c r="K101" s="80"/>
      <c r="L101" s="80"/>
      <c r="M101" s="80"/>
      <c r="N101" s="80"/>
      <c r="O101" s="81"/>
    </row>
    <row r="102" spans="1:15" x14ac:dyDescent="0.25">
      <c r="A102" s="65"/>
      <c r="B102" s="66"/>
      <c r="C102" s="66"/>
      <c r="D102" s="66"/>
      <c r="E102" s="66"/>
      <c r="F102" s="66"/>
      <c r="G102" s="66"/>
      <c r="H102" s="66"/>
      <c r="I102" s="67"/>
      <c r="J102" s="79"/>
      <c r="K102" s="80"/>
      <c r="L102" s="80"/>
      <c r="M102" s="80"/>
      <c r="N102" s="80"/>
      <c r="O102" s="81"/>
    </row>
    <row r="103" spans="1:15" x14ac:dyDescent="0.25">
      <c r="A103" s="65"/>
      <c r="B103" s="66"/>
      <c r="C103" s="66"/>
      <c r="D103" s="66"/>
      <c r="E103" s="66"/>
      <c r="F103" s="66"/>
      <c r="G103" s="66"/>
      <c r="H103" s="66"/>
      <c r="I103" s="67"/>
      <c r="J103" s="79"/>
      <c r="K103" s="80"/>
      <c r="L103" s="80"/>
      <c r="M103" s="80"/>
      <c r="N103" s="80"/>
      <c r="O103" s="81"/>
    </row>
    <row r="104" spans="1:15" x14ac:dyDescent="0.25">
      <c r="A104" s="65"/>
      <c r="B104" s="66"/>
      <c r="C104" s="66"/>
      <c r="D104" s="66"/>
      <c r="E104" s="66"/>
      <c r="F104" s="66"/>
      <c r="G104" s="66"/>
      <c r="H104" s="66"/>
      <c r="I104" s="67"/>
      <c r="J104" s="79"/>
      <c r="K104" s="80"/>
      <c r="L104" s="80"/>
      <c r="M104" s="80"/>
      <c r="N104" s="80"/>
      <c r="O104" s="81"/>
    </row>
    <row r="105" spans="1:15" x14ac:dyDescent="0.25">
      <c r="A105" s="65"/>
      <c r="B105" s="66"/>
      <c r="C105" s="66"/>
      <c r="D105" s="66"/>
      <c r="E105" s="66"/>
      <c r="F105" s="66"/>
      <c r="G105" s="66"/>
      <c r="H105" s="66"/>
      <c r="I105" s="67"/>
      <c r="J105" s="79"/>
      <c r="K105" s="80"/>
      <c r="L105" s="80"/>
      <c r="M105" s="80"/>
      <c r="N105" s="80"/>
      <c r="O105" s="81"/>
    </row>
    <row r="106" spans="1:15" x14ac:dyDescent="0.25">
      <c r="A106" s="65"/>
      <c r="B106" s="66"/>
      <c r="C106" s="66"/>
      <c r="D106" s="66"/>
      <c r="E106" s="66"/>
      <c r="F106" s="66"/>
      <c r="G106" s="66"/>
      <c r="H106" s="66"/>
      <c r="I106" s="67"/>
      <c r="J106" s="79"/>
      <c r="K106" s="80"/>
      <c r="L106" s="80"/>
      <c r="M106" s="80"/>
      <c r="N106" s="80"/>
      <c r="O106" s="81"/>
    </row>
    <row r="107" spans="1:15" x14ac:dyDescent="0.25">
      <c r="A107" s="65"/>
      <c r="B107" s="66"/>
      <c r="C107" s="66"/>
      <c r="D107" s="66"/>
      <c r="E107" s="66"/>
      <c r="F107" s="66"/>
      <c r="G107" s="66"/>
      <c r="H107" s="66"/>
      <c r="I107" s="67"/>
      <c r="J107" s="79"/>
      <c r="K107" s="80"/>
      <c r="L107" s="80"/>
      <c r="M107" s="80"/>
      <c r="N107" s="80"/>
      <c r="O107" s="81"/>
    </row>
    <row r="108" spans="1:15" x14ac:dyDescent="0.25">
      <c r="A108" s="65"/>
      <c r="B108" s="66"/>
      <c r="C108" s="66"/>
      <c r="D108" s="66"/>
      <c r="E108" s="66"/>
      <c r="F108" s="66"/>
      <c r="G108" s="66"/>
      <c r="H108" s="66"/>
      <c r="I108" s="67"/>
      <c r="J108" s="79"/>
      <c r="K108" s="80"/>
      <c r="L108" s="80"/>
      <c r="M108" s="80"/>
      <c r="N108" s="80"/>
      <c r="O108" s="81"/>
    </row>
    <row r="109" spans="1:15" x14ac:dyDescent="0.25">
      <c r="A109" s="65"/>
      <c r="B109" s="66"/>
      <c r="C109" s="66"/>
      <c r="D109" s="66"/>
      <c r="E109" s="66"/>
      <c r="F109" s="66"/>
      <c r="G109" s="66"/>
      <c r="H109" s="66"/>
      <c r="I109" s="67"/>
      <c r="J109" s="79"/>
      <c r="K109" s="80"/>
      <c r="L109" s="80"/>
      <c r="M109" s="80"/>
      <c r="N109" s="80"/>
      <c r="O109" s="81"/>
    </row>
    <row r="110" spans="1:15" x14ac:dyDescent="0.25">
      <c r="A110" s="65"/>
      <c r="B110" s="66"/>
      <c r="C110" s="66"/>
      <c r="D110" s="66"/>
      <c r="E110" s="66"/>
      <c r="F110" s="66"/>
      <c r="G110" s="66"/>
      <c r="H110" s="66"/>
      <c r="I110" s="67"/>
      <c r="J110" s="79"/>
      <c r="K110" s="80"/>
      <c r="L110" s="80"/>
      <c r="M110" s="80"/>
      <c r="N110" s="80"/>
      <c r="O110" s="81"/>
    </row>
    <row r="111" spans="1:15" x14ac:dyDescent="0.25">
      <c r="A111" s="65"/>
      <c r="B111" s="66"/>
      <c r="C111" s="66"/>
      <c r="D111" s="66"/>
      <c r="E111" s="66"/>
      <c r="F111" s="66"/>
      <c r="G111" s="66"/>
      <c r="H111" s="66"/>
      <c r="I111" s="67"/>
      <c r="J111" s="79"/>
      <c r="K111" s="80"/>
      <c r="L111" s="80"/>
      <c r="M111" s="80"/>
      <c r="N111" s="80"/>
      <c r="O111" s="81"/>
    </row>
    <row r="112" spans="1:15" x14ac:dyDescent="0.25">
      <c r="A112" s="65"/>
      <c r="B112" s="66"/>
      <c r="C112" s="66"/>
      <c r="D112" s="66"/>
      <c r="E112" s="66"/>
      <c r="F112" s="66"/>
      <c r="G112" s="66"/>
      <c r="H112" s="66"/>
      <c r="I112" s="67"/>
      <c r="J112" s="79"/>
      <c r="K112" s="80"/>
      <c r="L112" s="80"/>
      <c r="M112" s="80"/>
      <c r="N112" s="80"/>
      <c r="O112" s="81"/>
    </row>
    <row r="113" spans="1:15" ht="15.75" thickBot="1" x14ac:dyDescent="0.3">
      <c r="A113" s="68"/>
      <c r="B113" s="69"/>
      <c r="C113" s="69"/>
      <c r="D113" s="69"/>
      <c r="E113" s="69"/>
      <c r="F113" s="69"/>
      <c r="G113" s="69"/>
      <c r="H113" s="69"/>
      <c r="I113" s="70"/>
      <c r="J113" s="82"/>
      <c r="K113" s="83"/>
      <c r="L113" s="83"/>
      <c r="M113" s="83"/>
      <c r="N113" s="83"/>
      <c r="O113" s="84"/>
    </row>
    <row r="114" spans="1:15" ht="15" customHeight="1" x14ac:dyDescent="0.25">
      <c r="A114" s="85" t="s">
        <v>48</v>
      </c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7"/>
    </row>
    <row r="115" spans="1:15" ht="15.75" thickBot="1" x14ac:dyDescent="0.3">
      <c r="A115" s="88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90"/>
    </row>
    <row r="116" spans="1:15" x14ac:dyDescent="0.25">
      <c r="A116" s="124" t="s">
        <v>25</v>
      </c>
      <c r="B116" s="125"/>
      <c r="C116" s="125"/>
      <c r="D116" s="125"/>
      <c r="E116" s="125"/>
      <c r="F116" s="125"/>
      <c r="G116" s="125"/>
      <c r="H116" s="23"/>
      <c r="I116" s="24"/>
      <c r="J116" s="71" t="s">
        <v>37</v>
      </c>
      <c r="K116" s="72"/>
      <c r="L116" s="72"/>
      <c r="M116" s="72"/>
      <c r="N116" s="72"/>
      <c r="O116" s="73"/>
    </row>
    <row r="117" spans="1:15" ht="15.75" thickBot="1" x14ac:dyDescent="0.3">
      <c r="A117" s="16" t="s">
        <v>26</v>
      </c>
      <c r="B117" s="93" t="s">
        <v>68</v>
      </c>
      <c r="C117" s="93"/>
      <c r="D117" s="93"/>
      <c r="E117" s="93"/>
      <c r="F117" s="74" t="s">
        <v>28</v>
      </c>
      <c r="G117" s="74"/>
      <c r="H117" s="14"/>
      <c r="I117" s="15"/>
      <c r="J117" s="130"/>
      <c r="K117" s="131"/>
      <c r="L117" s="131"/>
      <c r="M117" s="131"/>
      <c r="N117" s="131"/>
      <c r="O117" s="132"/>
    </row>
    <row r="118" spans="1:15" s="27" customFormat="1" ht="53.25" customHeight="1" x14ac:dyDescent="0.25">
      <c r="A118" s="17" t="s">
        <v>29</v>
      </c>
      <c r="B118" s="94" t="s">
        <v>67</v>
      </c>
      <c r="C118" s="94"/>
      <c r="D118" s="94"/>
      <c r="E118" s="94"/>
      <c r="F118" s="94">
        <v>0</v>
      </c>
      <c r="G118" s="94"/>
      <c r="H118" s="25"/>
      <c r="I118" s="26"/>
      <c r="J118" s="98"/>
      <c r="K118" s="99"/>
      <c r="L118" s="99"/>
      <c r="M118" s="99"/>
      <c r="N118" s="99"/>
      <c r="O118" s="100"/>
    </row>
    <row r="119" spans="1:15" x14ac:dyDescent="0.25">
      <c r="A119" s="43"/>
      <c r="B119" s="14"/>
      <c r="C119" s="14"/>
      <c r="D119" s="14"/>
      <c r="E119" s="14"/>
      <c r="F119" s="14"/>
      <c r="G119" s="29"/>
      <c r="H119" s="14"/>
      <c r="I119" s="15"/>
      <c r="J119" s="101"/>
      <c r="K119" s="102"/>
      <c r="L119" s="102"/>
      <c r="M119" s="102"/>
      <c r="N119" s="102"/>
      <c r="O119" s="103"/>
    </row>
    <row r="120" spans="1:15" ht="15.75" thickBot="1" x14ac:dyDescent="0.3">
      <c r="A120" s="43"/>
      <c r="B120" s="14"/>
      <c r="C120" s="113">
        <v>2014</v>
      </c>
      <c r="D120" s="114"/>
      <c r="E120" s="113">
        <v>2015</v>
      </c>
      <c r="F120" s="114"/>
      <c r="G120" s="14"/>
      <c r="H120" s="14"/>
      <c r="I120" s="15"/>
      <c r="J120" s="101"/>
      <c r="K120" s="102"/>
      <c r="L120" s="102"/>
      <c r="M120" s="102"/>
      <c r="N120" s="102"/>
      <c r="O120" s="103"/>
    </row>
    <row r="121" spans="1:15" ht="15.75" thickBot="1" x14ac:dyDescent="0.3">
      <c r="A121" s="50" t="s">
        <v>35</v>
      </c>
      <c r="B121" s="51"/>
      <c r="C121" s="34" t="s">
        <v>44</v>
      </c>
      <c r="D121" s="34" t="s">
        <v>45</v>
      </c>
      <c r="E121" s="34" t="s">
        <v>46</v>
      </c>
      <c r="F121" s="34" t="s">
        <v>47</v>
      </c>
      <c r="G121" s="14"/>
      <c r="H121" s="14"/>
      <c r="I121" s="15"/>
      <c r="J121" s="101"/>
      <c r="K121" s="102"/>
      <c r="L121" s="102"/>
      <c r="M121" s="102"/>
      <c r="N121" s="102"/>
      <c r="O121" s="103"/>
    </row>
    <row r="122" spans="1:15" x14ac:dyDescent="0.25">
      <c r="A122" s="54" t="s">
        <v>69</v>
      </c>
      <c r="B122" s="115"/>
      <c r="C122" s="35">
        <v>0</v>
      </c>
      <c r="D122" s="35">
        <v>0</v>
      </c>
      <c r="E122" s="35">
        <v>0</v>
      </c>
      <c r="F122" s="31">
        <v>0</v>
      </c>
      <c r="G122" s="14"/>
      <c r="H122" s="14"/>
      <c r="I122" s="15"/>
      <c r="J122" s="101"/>
      <c r="K122" s="102"/>
      <c r="L122" s="102"/>
      <c r="M122" s="102"/>
      <c r="N122" s="102"/>
      <c r="O122" s="103"/>
    </row>
    <row r="123" spans="1:15" ht="15.75" thickBot="1" x14ac:dyDescent="0.3">
      <c r="A123" s="116" t="s">
        <v>28</v>
      </c>
      <c r="B123" s="117"/>
      <c r="C123" s="44">
        <v>0</v>
      </c>
      <c r="D123" s="44">
        <v>0</v>
      </c>
      <c r="E123" s="44">
        <v>0</v>
      </c>
      <c r="F123" s="45">
        <v>0</v>
      </c>
      <c r="G123" s="46"/>
      <c r="H123" s="46"/>
      <c r="I123" s="47"/>
      <c r="J123" s="101"/>
      <c r="K123" s="102"/>
      <c r="L123" s="102"/>
      <c r="M123" s="102"/>
      <c r="N123" s="102"/>
      <c r="O123" s="103"/>
    </row>
    <row r="124" spans="1:15" x14ac:dyDescent="0.25">
      <c r="A124" s="62"/>
      <c r="B124" s="63"/>
      <c r="C124" s="63"/>
      <c r="D124" s="63"/>
      <c r="E124" s="63"/>
      <c r="F124" s="63"/>
      <c r="G124" s="63"/>
      <c r="H124" s="63"/>
      <c r="I124" s="64"/>
      <c r="J124" s="101"/>
      <c r="K124" s="102"/>
      <c r="L124" s="102"/>
      <c r="M124" s="102"/>
      <c r="N124" s="102"/>
      <c r="O124" s="103"/>
    </row>
    <row r="125" spans="1:15" x14ac:dyDescent="0.25">
      <c r="A125" s="65"/>
      <c r="B125" s="66"/>
      <c r="C125" s="66"/>
      <c r="D125" s="66"/>
      <c r="E125" s="66"/>
      <c r="F125" s="66"/>
      <c r="G125" s="66"/>
      <c r="H125" s="66"/>
      <c r="I125" s="67"/>
      <c r="J125" s="101"/>
      <c r="K125" s="102"/>
      <c r="L125" s="102"/>
      <c r="M125" s="102"/>
      <c r="N125" s="102"/>
      <c r="O125" s="103"/>
    </row>
    <row r="126" spans="1:15" x14ac:dyDescent="0.25">
      <c r="A126" s="65"/>
      <c r="B126" s="66"/>
      <c r="C126" s="66"/>
      <c r="D126" s="66"/>
      <c r="E126" s="66"/>
      <c r="F126" s="66"/>
      <c r="G126" s="66"/>
      <c r="H126" s="66"/>
      <c r="I126" s="67"/>
      <c r="J126" s="101"/>
      <c r="K126" s="102"/>
      <c r="L126" s="102"/>
      <c r="M126" s="102"/>
      <c r="N126" s="102"/>
      <c r="O126" s="103"/>
    </row>
    <row r="127" spans="1:15" x14ac:dyDescent="0.25">
      <c r="A127" s="65"/>
      <c r="B127" s="66"/>
      <c r="C127" s="66"/>
      <c r="D127" s="66"/>
      <c r="E127" s="66"/>
      <c r="F127" s="66"/>
      <c r="G127" s="66"/>
      <c r="H127" s="66"/>
      <c r="I127" s="67"/>
      <c r="J127" s="101"/>
      <c r="K127" s="102"/>
      <c r="L127" s="102"/>
      <c r="M127" s="102"/>
      <c r="N127" s="102"/>
      <c r="O127" s="103"/>
    </row>
    <row r="128" spans="1:15" x14ac:dyDescent="0.25">
      <c r="A128" s="65"/>
      <c r="B128" s="66"/>
      <c r="C128" s="66"/>
      <c r="D128" s="66"/>
      <c r="E128" s="66"/>
      <c r="F128" s="66"/>
      <c r="G128" s="66"/>
      <c r="H128" s="66"/>
      <c r="I128" s="67"/>
      <c r="J128" s="101"/>
      <c r="K128" s="102"/>
      <c r="L128" s="102"/>
      <c r="M128" s="102"/>
      <c r="N128" s="102"/>
      <c r="O128" s="103"/>
    </row>
    <row r="129" spans="1:15" x14ac:dyDescent="0.25">
      <c r="A129" s="65"/>
      <c r="B129" s="66"/>
      <c r="C129" s="66"/>
      <c r="D129" s="66"/>
      <c r="E129" s="66"/>
      <c r="F129" s="66"/>
      <c r="G129" s="66"/>
      <c r="H129" s="66"/>
      <c r="I129" s="67"/>
      <c r="J129" s="101"/>
      <c r="K129" s="102"/>
      <c r="L129" s="102"/>
      <c r="M129" s="102"/>
      <c r="N129" s="102"/>
      <c r="O129" s="103"/>
    </row>
    <row r="130" spans="1:15" x14ac:dyDescent="0.25">
      <c r="A130" s="65"/>
      <c r="B130" s="66"/>
      <c r="C130" s="66"/>
      <c r="D130" s="66"/>
      <c r="E130" s="66"/>
      <c r="F130" s="66"/>
      <c r="G130" s="66"/>
      <c r="H130" s="66"/>
      <c r="I130" s="67"/>
      <c r="J130" s="101"/>
      <c r="K130" s="102"/>
      <c r="L130" s="102"/>
      <c r="M130" s="102"/>
      <c r="N130" s="102"/>
      <c r="O130" s="103"/>
    </row>
    <row r="131" spans="1:15" x14ac:dyDescent="0.25">
      <c r="A131" s="65"/>
      <c r="B131" s="66"/>
      <c r="C131" s="66"/>
      <c r="D131" s="66"/>
      <c r="E131" s="66"/>
      <c r="F131" s="66"/>
      <c r="G131" s="66"/>
      <c r="H131" s="66"/>
      <c r="I131" s="67"/>
      <c r="J131" s="101"/>
      <c r="K131" s="102"/>
      <c r="L131" s="102"/>
      <c r="M131" s="102"/>
      <c r="N131" s="102"/>
      <c r="O131" s="103"/>
    </row>
    <row r="132" spans="1:15" x14ac:dyDescent="0.25">
      <c r="A132" s="65"/>
      <c r="B132" s="66"/>
      <c r="C132" s="66"/>
      <c r="D132" s="66"/>
      <c r="E132" s="66"/>
      <c r="F132" s="66"/>
      <c r="G132" s="66"/>
      <c r="H132" s="66"/>
      <c r="I132" s="67"/>
      <c r="J132" s="101"/>
      <c r="K132" s="102"/>
      <c r="L132" s="102"/>
      <c r="M132" s="102"/>
      <c r="N132" s="102"/>
      <c r="O132" s="103"/>
    </row>
    <row r="133" spans="1:15" x14ac:dyDescent="0.25">
      <c r="A133" s="65"/>
      <c r="B133" s="66"/>
      <c r="C133" s="66"/>
      <c r="D133" s="66"/>
      <c r="E133" s="66"/>
      <c r="F133" s="66"/>
      <c r="G133" s="66"/>
      <c r="H133" s="66"/>
      <c r="I133" s="67"/>
      <c r="J133" s="101"/>
      <c r="K133" s="102"/>
      <c r="L133" s="102"/>
      <c r="M133" s="102"/>
      <c r="N133" s="102"/>
      <c r="O133" s="103"/>
    </row>
    <row r="134" spans="1:15" x14ac:dyDescent="0.25">
      <c r="A134" s="65"/>
      <c r="B134" s="66"/>
      <c r="C134" s="66"/>
      <c r="D134" s="66"/>
      <c r="E134" s="66"/>
      <c r="F134" s="66"/>
      <c r="G134" s="66"/>
      <c r="H134" s="66"/>
      <c r="I134" s="67"/>
      <c r="J134" s="101"/>
      <c r="K134" s="102"/>
      <c r="L134" s="102"/>
      <c r="M134" s="102"/>
      <c r="N134" s="102"/>
      <c r="O134" s="103"/>
    </row>
    <row r="135" spans="1:15" x14ac:dyDescent="0.25">
      <c r="A135" s="65"/>
      <c r="B135" s="66"/>
      <c r="C135" s="66"/>
      <c r="D135" s="66"/>
      <c r="E135" s="66"/>
      <c r="F135" s="66"/>
      <c r="G135" s="66"/>
      <c r="H135" s="66"/>
      <c r="I135" s="67"/>
      <c r="J135" s="101"/>
      <c r="K135" s="102"/>
      <c r="L135" s="102"/>
      <c r="M135" s="102"/>
      <c r="N135" s="102"/>
      <c r="O135" s="103"/>
    </row>
    <row r="136" spans="1:15" x14ac:dyDescent="0.25">
      <c r="A136" s="65"/>
      <c r="B136" s="66"/>
      <c r="C136" s="66"/>
      <c r="D136" s="66"/>
      <c r="E136" s="66"/>
      <c r="F136" s="66"/>
      <c r="G136" s="66"/>
      <c r="H136" s="66"/>
      <c r="I136" s="67"/>
      <c r="J136" s="101"/>
      <c r="K136" s="102"/>
      <c r="L136" s="102"/>
      <c r="M136" s="102"/>
      <c r="N136" s="102"/>
      <c r="O136" s="103"/>
    </row>
    <row r="137" spans="1:15" x14ac:dyDescent="0.25">
      <c r="A137" s="65"/>
      <c r="B137" s="66"/>
      <c r="C137" s="66"/>
      <c r="D137" s="66"/>
      <c r="E137" s="66"/>
      <c r="F137" s="66"/>
      <c r="G137" s="66"/>
      <c r="H137" s="66"/>
      <c r="I137" s="67"/>
      <c r="J137" s="101"/>
      <c r="K137" s="102"/>
      <c r="L137" s="102"/>
      <c r="M137" s="102"/>
      <c r="N137" s="102"/>
      <c r="O137" s="103"/>
    </row>
    <row r="138" spans="1:15" x14ac:dyDescent="0.25">
      <c r="A138" s="65"/>
      <c r="B138" s="66"/>
      <c r="C138" s="66"/>
      <c r="D138" s="66"/>
      <c r="E138" s="66"/>
      <c r="F138" s="66"/>
      <c r="G138" s="66"/>
      <c r="H138" s="66"/>
      <c r="I138" s="67"/>
      <c r="J138" s="101"/>
      <c r="K138" s="102"/>
      <c r="L138" s="102"/>
      <c r="M138" s="102"/>
      <c r="N138" s="102"/>
      <c r="O138" s="103"/>
    </row>
    <row r="139" spans="1:15" x14ac:dyDescent="0.25">
      <c r="A139" s="65"/>
      <c r="B139" s="66"/>
      <c r="C139" s="66"/>
      <c r="D139" s="66"/>
      <c r="E139" s="66"/>
      <c r="F139" s="66"/>
      <c r="G139" s="66"/>
      <c r="H139" s="66"/>
      <c r="I139" s="67"/>
      <c r="J139" s="101"/>
      <c r="K139" s="102"/>
      <c r="L139" s="102"/>
      <c r="M139" s="102"/>
      <c r="N139" s="102"/>
      <c r="O139" s="103"/>
    </row>
    <row r="140" spans="1:15" x14ac:dyDescent="0.25">
      <c r="A140" s="65"/>
      <c r="B140" s="66"/>
      <c r="C140" s="66"/>
      <c r="D140" s="66"/>
      <c r="E140" s="66"/>
      <c r="F140" s="66"/>
      <c r="G140" s="66"/>
      <c r="H140" s="66"/>
      <c r="I140" s="67"/>
      <c r="J140" s="101"/>
      <c r="K140" s="102"/>
      <c r="L140" s="102"/>
      <c r="M140" s="102"/>
      <c r="N140" s="102"/>
      <c r="O140" s="103"/>
    </row>
    <row r="141" spans="1:15" x14ac:dyDescent="0.25">
      <c r="A141" s="65"/>
      <c r="B141" s="66"/>
      <c r="C141" s="66"/>
      <c r="D141" s="66"/>
      <c r="E141" s="66"/>
      <c r="F141" s="66"/>
      <c r="G141" s="66"/>
      <c r="H141" s="66"/>
      <c r="I141" s="67"/>
      <c r="J141" s="101"/>
      <c r="K141" s="102"/>
      <c r="L141" s="102"/>
      <c r="M141" s="102"/>
      <c r="N141" s="102"/>
      <c r="O141" s="103"/>
    </row>
    <row r="142" spans="1:15" x14ac:dyDescent="0.25">
      <c r="A142" s="65"/>
      <c r="B142" s="66"/>
      <c r="C142" s="66"/>
      <c r="D142" s="66"/>
      <c r="E142" s="66"/>
      <c r="F142" s="66"/>
      <c r="G142" s="66"/>
      <c r="H142" s="66"/>
      <c r="I142" s="67"/>
      <c r="J142" s="101"/>
      <c r="K142" s="102"/>
      <c r="L142" s="102"/>
      <c r="M142" s="102"/>
      <c r="N142" s="102"/>
      <c r="O142" s="103"/>
    </row>
    <row r="143" spans="1:15" ht="15.75" thickBot="1" x14ac:dyDescent="0.3">
      <c r="A143" s="68"/>
      <c r="B143" s="69"/>
      <c r="C143" s="69"/>
      <c r="D143" s="69"/>
      <c r="E143" s="69"/>
      <c r="F143" s="69"/>
      <c r="G143" s="69"/>
      <c r="H143" s="69"/>
      <c r="I143" s="70"/>
      <c r="J143" s="104"/>
      <c r="K143" s="105"/>
      <c r="L143" s="105"/>
      <c r="M143" s="105"/>
      <c r="N143" s="105"/>
      <c r="O143" s="106"/>
    </row>
    <row r="144" spans="1:15" ht="15" customHeight="1" x14ac:dyDescent="0.25">
      <c r="A144" s="85" t="s">
        <v>58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7"/>
    </row>
    <row r="145" spans="1:15" ht="15.75" thickBot="1" x14ac:dyDescent="0.3">
      <c r="A145" s="88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90"/>
    </row>
    <row r="146" spans="1:15" x14ac:dyDescent="0.25">
      <c r="A146" s="91" t="s">
        <v>25</v>
      </c>
      <c r="B146" s="92"/>
      <c r="C146" s="92"/>
      <c r="D146" s="92"/>
      <c r="E146" s="92"/>
      <c r="F146" s="92"/>
      <c r="G146" s="92"/>
      <c r="H146" s="14"/>
      <c r="I146" s="14"/>
      <c r="J146" s="14"/>
      <c r="K146" s="14"/>
      <c r="L146" s="14"/>
      <c r="M146" s="14"/>
      <c r="N146" s="14"/>
      <c r="O146" s="15"/>
    </row>
    <row r="147" spans="1:15" x14ac:dyDescent="0.25">
      <c r="A147" s="16" t="s">
        <v>26</v>
      </c>
      <c r="B147" s="93" t="s">
        <v>31</v>
      </c>
      <c r="C147" s="93"/>
      <c r="D147" s="93"/>
      <c r="E147" s="93"/>
      <c r="F147" s="74" t="s">
        <v>28</v>
      </c>
      <c r="G147" s="74"/>
      <c r="H147" s="14"/>
      <c r="I147" s="14"/>
      <c r="J147" s="14"/>
      <c r="K147" s="14"/>
      <c r="L147" s="14"/>
      <c r="M147" s="14"/>
      <c r="N147" s="14"/>
      <c r="O147" s="15"/>
    </row>
    <row r="148" spans="1:15" s="27" customFormat="1" ht="53.25" customHeight="1" x14ac:dyDescent="0.25">
      <c r="A148" s="17" t="s">
        <v>29</v>
      </c>
      <c r="B148" s="94" t="s">
        <v>70</v>
      </c>
      <c r="C148" s="94"/>
      <c r="D148" s="94"/>
      <c r="E148" s="94"/>
      <c r="F148" s="94">
        <v>0</v>
      </c>
      <c r="G148" s="94"/>
      <c r="H148" s="25"/>
      <c r="I148" s="25"/>
      <c r="J148" s="25"/>
      <c r="K148" s="25"/>
      <c r="L148" s="25"/>
      <c r="M148" s="25"/>
      <c r="N148" s="25"/>
      <c r="O148" s="26"/>
    </row>
    <row r="149" spans="1:15" ht="15.75" thickBot="1" x14ac:dyDescent="0.3">
      <c r="A149" s="28"/>
      <c r="B149" s="29"/>
      <c r="C149" s="29"/>
      <c r="D149" s="29"/>
      <c r="E149" s="29"/>
      <c r="F149" s="29"/>
      <c r="G149" s="29"/>
      <c r="H149" s="14"/>
      <c r="I149" s="14"/>
      <c r="J149" s="14"/>
      <c r="K149" s="14"/>
      <c r="L149" s="14"/>
      <c r="M149" s="14"/>
      <c r="N149" s="14"/>
      <c r="O149" s="15"/>
    </row>
    <row r="150" spans="1:15" ht="15.75" thickBot="1" x14ac:dyDescent="0.3">
      <c r="A150" s="95" t="s">
        <v>22</v>
      </c>
      <c r="B150" s="96"/>
      <c r="C150" s="8" t="s">
        <v>15</v>
      </c>
      <c r="D150" s="8" t="s">
        <v>16</v>
      </c>
      <c r="E150" s="8" t="s">
        <v>17</v>
      </c>
      <c r="F150" s="8" t="s">
        <v>18</v>
      </c>
      <c r="G150" s="8" t="s">
        <v>19</v>
      </c>
      <c r="H150" s="8" t="s">
        <v>20</v>
      </c>
      <c r="I150" s="8" t="s">
        <v>21</v>
      </c>
      <c r="J150" s="8" t="s">
        <v>10</v>
      </c>
      <c r="K150" s="8" t="s">
        <v>11</v>
      </c>
      <c r="L150" s="8" t="s">
        <v>12</v>
      </c>
      <c r="M150" s="8" t="s">
        <v>13</v>
      </c>
      <c r="N150" s="9" t="s">
        <v>14</v>
      </c>
      <c r="O150" s="30"/>
    </row>
    <row r="151" spans="1:15" x14ac:dyDescent="0.25">
      <c r="A151" s="52" t="s">
        <v>73</v>
      </c>
      <c r="B151" s="53"/>
      <c r="C151" s="21"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  <c r="I151" s="21">
        <v>0</v>
      </c>
      <c r="J151" s="21"/>
      <c r="K151" s="21"/>
      <c r="L151" s="21"/>
      <c r="M151" s="21"/>
      <c r="N151" s="37"/>
      <c r="O151" s="30"/>
    </row>
    <row r="152" spans="1:15" x14ac:dyDescent="0.25">
      <c r="A152" s="54" t="s">
        <v>59</v>
      </c>
      <c r="B152" s="55"/>
      <c r="C152" s="20">
        <v>4</v>
      </c>
      <c r="D152" s="20">
        <v>5</v>
      </c>
      <c r="E152" s="20">
        <v>6</v>
      </c>
      <c r="F152" s="20">
        <v>11</v>
      </c>
      <c r="G152" s="20">
        <v>7</v>
      </c>
      <c r="H152" s="20">
        <v>6</v>
      </c>
      <c r="I152" s="20">
        <v>6</v>
      </c>
      <c r="J152" s="20"/>
      <c r="K152" s="20"/>
      <c r="L152" s="20"/>
      <c r="M152" s="20"/>
      <c r="N152" s="31"/>
      <c r="O152" s="30"/>
    </row>
    <row r="153" spans="1:15" ht="15.75" thickBot="1" x14ac:dyDescent="0.3">
      <c r="A153" s="28"/>
      <c r="B153" s="29"/>
      <c r="C153" s="29"/>
      <c r="D153" s="29"/>
      <c r="E153" s="29"/>
      <c r="F153" s="29"/>
      <c r="G153" s="14"/>
      <c r="H153" s="14"/>
      <c r="I153" s="14"/>
      <c r="J153" s="14"/>
      <c r="K153" s="14"/>
      <c r="L153" s="14"/>
      <c r="M153" s="14"/>
      <c r="N153" s="14"/>
      <c r="O153" s="15"/>
    </row>
    <row r="154" spans="1:15" ht="15.75" thickBot="1" x14ac:dyDescent="0.3">
      <c r="A154" s="50" t="s">
        <v>35</v>
      </c>
      <c r="B154" s="51"/>
      <c r="C154" s="34" t="s">
        <v>44</v>
      </c>
      <c r="D154" s="34" t="s">
        <v>45</v>
      </c>
      <c r="E154" s="34" t="s">
        <v>46</v>
      </c>
      <c r="F154" s="34" t="s">
        <v>47</v>
      </c>
      <c r="G154" s="14"/>
      <c r="H154" s="14"/>
      <c r="I154" s="14"/>
      <c r="J154" s="14"/>
      <c r="K154" s="14"/>
      <c r="L154" s="14"/>
      <c r="M154" s="14"/>
      <c r="N154" s="14"/>
      <c r="O154" s="15"/>
    </row>
    <row r="155" spans="1:15" x14ac:dyDescent="0.25">
      <c r="A155" s="52" t="s">
        <v>74</v>
      </c>
      <c r="B155" s="97"/>
      <c r="C155" s="36">
        <f>(C151+D151+E151)/3</f>
        <v>0</v>
      </c>
      <c r="D155" s="36">
        <f>(F151+G151+H151)/3</f>
        <v>0</v>
      </c>
      <c r="E155" s="36">
        <f>(I151+J151+K151)/3</f>
        <v>0</v>
      </c>
      <c r="F155" s="37">
        <f>(L151+M151+N151)/3</f>
        <v>0</v>
      </c>
      <c r="G155" s="14"/>
      <c r="H155" s="14"/>
      <c r="I155" s="14"/>
      <c r="J155" s="14"/>
      <c r="K155" s="14"/>
      <c r="L155" s="14"/>
      <c r="M155" s="14"/>
      <c r="N155" s="14"/>
      <c r="O155" s="15"/>
    </row>
    <row r="156" spans="1:15" x14ac:dyDescent="0.25">
      <c r="A156" s="54" t="s">
        <v>59</v>
      </c>
      <c r="B156" s="55"/>
      <c r="C156" s="35">
        <f>(C152+D152+E152)/3</f>
        <v>5</v>
      </c>
      <c r="D156" s="35">
        <f>(F152+G152+H152)/3</f>
        <v>8</v>
      </c>
      <c r="E156" s="35">
        <f>(I152+J152+K152)/3</f>
        <v>2</v>
      </c>
      <c r="F156" s="31">
        <f>(L152+M152+N152)/3</f>
        <v>0</v>
      </c>
      <c r="G156" s="14"/>
      <c r="H156" s="14"/>
      <c r="I156" s="14"/>
      <c r="J156" s="14"/>
      <c r="K156" s="14"/>
      <c r="L156" s="14"/>
      <c r="M156" s="14"/>
      <c r="N156" s="14"/>
      <c r="O156" s="15"/>
    </row>
    <row r="157" spans="1:15" x14ac:dyDescent="0.25">
      <c r="A157" s="56" t="s">
        <v>58</v>
      </c>
      <c r="B157" s="57"/>
      <c r="C157" s="38">
        <f>C155/C156</f>
        <v>0</v>
      </c>
      <c r="D157" s="38">
        <f t="shared" ref="D157:E157" si="4">D155/D156</f>
        <v>0</v>
      </c>
      <c r="E157" s="38">
        <f t="shared" si="4"/>
        <v>0</v>
      </c>
      <c r="F157" s="38" t="e">
        <f>F155/F156</f>
        <v>#DIV/0!</v>
      </c>
      <c r="G157" s="14"/>
      <c r="H157" s="14"/>
      <c r="I157" s="14"/>
      <c r="J157" s="14"/>
      <c r="K157" s="14"/>
      <c r="L157" s="14"/>
      <c r="M157" s="14"/>
      <c r="N157" s="14"/>
      <c r="O157" s="15"/>
    </row>
    <row r="158" spans="1:15" x14ac:dyDescent="0.25">
      <c r="A158" s="58" t="s">
        <v>60</v>
      </c>
      <c r="B158" s="59"/>
      <c r="C158" s="40">
        <f>C157</f>
        <v>0</v>
      </c>
      <c r="D158" s="38">
        <f>(C155+D155)/(C156+D156)</f>
        <v>0</v>
      </c>
      <c r="E158" s="38">
        <f t="shared" ref="E158:F158" si="5">(D155+E155)/(D156+E156)</f>
        <v>0</v>
      </c>
      <c r="F158" s="38">
        <f t="shared" si="5"/>
        <v>0</v>
      </c>
      <c r="G158" s="14"/>
      <c r="H158" s="14"/>
      <c r="I158" s="14"/>
      <c r="J158" s="14"/>
      <c r="K158" s="14"/>
      <c r="L158" s="14"/>
      <c r="M158" s="14"/>
      <c r="N158" s="14"/>
      <c r="O158" s="15"/>
    </row>
    <row r="159" spans="1:15" ht="15.75" thickBot="1" x14ac:dyDescent="0.3">
      <c r="A159" s="60" t="s">
        <v>28</v>
      </c>
      <c r="B159" s="61"/>
      <c r="C159" s="41">
        <v>0</v>
      </c>
      <c r="D159" s="41">
        <v>0</v>
      </c>
      <c r="E159" s="41">
        <v>0</v>
      </c>
      <c r="F159" s="42">
        <v>0</v>
      </c>
      <c r="G159" s="14"/>
      <c r="H159" s="14"/>
      <c r="I159" s="14"/>
      <c r="J159" s="14"/>
      <c r="K159" s="14"/>
      <c r="L159" s="14"/>
      <c r="M159" s="14"/>
      <c r="N159" s="14"/>
      <c r="O159" s="15"/>
    </row>
    <row r="160" spans="1:15" x14ac:dyDescent="0.25">
      <c r="A160" s="62"/>
      <c r="B160" s="63"/>
      <c r="C160" s="63"/>
      <c r="D160" s="63"/>
      <c r="E160" s="63"/>
      <c r="F160" s="63"/>
      <c r="G160" s="63"/>
      <c r="H160" s="63"/>
      <c r="I160" s="64"/>
      <c r="J160" s="71" t="s">
        <v>37</v>
      </c>
      <c r="K160" s="72"/>
      <c r="L160" s="72"/>
      <c r="M160" s="72"/>
      <c r="N160" s="72"/>
      <c r="O160" s="73"/>
    </row>
    <row r="161" spans="1:15" x14ac:dyDescent="0.25">
      <c r="A161" s="65"/>
      <c r="B161" s="66"/>
      <c r="C161" s="66"/>
      <c r="D161" s="66"/>
      <c r="E161" s="66"/>
      <c r="F161" s="66"/>
      <c r="G161" s="66"/>
      <c r="H161" s="66"/>
      <c r="I161" s="67"/>
      <c r="J161" s="56"/>
      <c r="K161" s="74"/>
      <c r="L161" s="74"/>
      <c r="M161" s="74"/>
      <c r="N161" s="74"/>
      <c r="O161" s="75"/>
    </row>
    <row r="162" spans="1:15" ht="15" customHeight="1" x14ac:dyDescent="0.25">
      <c r="A162" s="65"/>
      <c r="B162" s="66"/>
      <c r="C162" s="66"/>
      <c r="D162" s="66"/>
      <c r="E162" s="66"/>
      <c r="F162" s="66"/>
      <c r="G162" s="66"/>
      <c r="H162" s="66"/>
      <c r="I162" s="67"/>
      <c r="J162" s="76" t="s">
        <v>89</v>
      </c>
      <c r="K162" s="77"/>
      <c r="L162" s="77"/>
      <c r="M162" s="77"/>
      <c r="N162" s="77"/>
      <c r="O162" s="78"/>
    </row>
    <row r="163" spans="1:15" x14ac:dyDescent="0.25">
      <c r="A163" s="65"/>
      <c r="B163" s="66"/>
      <c r="C163" s="66"/>
      <c r="D163" s="66"/>
      <c r="E163" s="66"/>
      <c r="F163" s="66"/>
      <c r="G163" s="66"/>
      <c r="H163" s="66"/>
      <c r="I163" s="67"/>
      <c r="J163" s="79"/>
      <c r="K163" s="80"/>
      <c r="L163" s="80"/>
      <c r="M163" s="80"/>
      <c r="N163" s="80"/>
      <c r="O163" s="81"/>
    </row>
    <row r="164" spans="1:15" x14ac:dyDescent="0.25">
      <c r="A164" s="65"/>
      <c r="B164" s="66"/>
      <c r="C164" s="66"/>
      <c r="D164" s="66"/>
      <c r="E164" s="66"/>
      <c r="F164" s="66"/>
      <c r="G164" s="66"/>
      <c r="H164" s="66"/>
      <c r="I164" s="67"/>
      <c r="J164" s="79"/>
      <c r="K164" s="80"/>
      <c r="L164" s="80"/>
      <c r="M164" s="80"/>
      <c r="N164" s="80"/>
      <c r="O164" s="81"/>
    </row>
    <row r="165" spans="1:15" x14ac:dyDescent="0.25">
      <c r="A165" s="65"/>
      <c r="B165" s="66"/>
      <c r="C165" s="66"/>
      <c r="D165" s="66"/>
      <c r="E165" s="66"/>
      <c r="F165" s="66"/>
      <c r="G165" s="66"/>
      <c r="H165" s="66"/>
      <c r="I165" s="67"/>
      <c r="J165" s="79"/>
      <c r="K165" s="80"/>
      <c r="L165" s="80"/>
      <c r="M165" s="80"/>
      <c r="N165" s="80"/>
      <c r="O165" s="81"/>
    </row>
    <row r="166" spans="1:15" x14ac:dyDescent="0.25">
      <c r="A166" s="65"/>
      <c r="B166" s="66"/>
      <c r="C166" s="66"/>
      <c r="D166" s="66"/>
      <c r="E166" s="66"/>
      <c r="F166" s="66"/>
      <c r="G166" s="66"/>
      <c r="H166" s="66"/>
      <c r="I166" s="67"/>
      <c r="J166" s="79"/>
      <c r="K166" s="80"/>
      <c r="L166" s="80"/>
      <c r="M166" s="80"/>
      <c r="N166" s="80"/>
      <c r="O166" s="81"/>
    </row>
    <row r="167" spans="1:15" x14ac:dyDescent="0.25">
      <c r="A167" s="65"/>
      <c r="B167" s="66"/>
      <c r="C167" s="66"/>
      <c r="D167" s="66"/>
      <c r="E167" s="66"/>
      <c r="F167" s="66"/>
      <c r="G167" s="66"/>
      <c r="H167" s="66"/>
      <c r="I167" s="67"/>
      <c r="J167" s="79"/>
      <c r="K167" s="80"/>
      <c r="L167" s="80"/>
      <c r="M167" s="80"/>
      <c r="N167" s="80"/>
      <c r="O167" s="81"/>
    </row>
    <row r="168" spans="1:15" x14ac:dyDescent="0.25">
      <c r="A168" s="65"/>
      <c r="B168" s="66"/>
      <c r="C168" s="66"/>
      <c r="D168" s="66"/>
      <c r="E168" s="66"/>
      <c r="F168" s="66"/>
      <c r="G168" s="66"/>
      <c r="H168" s="66"/>
      <c r="I168" s="67"/>
      <c r="J168" s="79"/>
      <c r="K168" s="80"/>
      <c r="L168" s="80"/>
      <c r="M168" s="80"/>
      <c r="N168" s="80"/>
      <c r="O168" s="81"/>
    </row>
    <row r="169" spans="1:15" x14ac:dyDescent="0.25">
      <c r="A169" s="65"/>
      <c r="B169" s="66"/>
      <c r="C169" s="66"/>
      <c r="D169" s="66"/>
      <c r="E169" s="66"/>
      <c r="F169" s="66"/>
      <c r="G169" s="66"/>
      <c r="H169" s="66"/>
      <c r="I169" s="67"/>
      <c r="J169" s="79"/>
      <c r="K169" s="80"/>
      <c r="L169" s="80"/>
      <c r="M169" s="80"/>
      <c r="N169" s="80"/>
      <c r="O169" s="81"/>
    </row>
    <row r="170" spans="1:15" x14ac:dyDescent="0.25">
      <c r="A170" s="65"/>
      <c r="B170" s="66"/>
      <c r="C170" s="66"/>
      <c r="D170" s="66"/>
      <c r="E170" s="66"/>
      <c r="F170" s="66"/>
      <c r="G170" s="66"/>
      <c r="H170" s="66"/>
      <c r="I170" s="67"/>
      <c r="J170" s="79"/>
      <c r="K170" s="80"/>
      <c r="L170" s="80"/>
      <c r="M170" s="80"/>
      <c r="N170" s="80"/>
      <c r="O170" s="81"/>
    </row>
    <row r="171" spans="1:15" x14ac:dyDescent="0.25">
      <c r="A171" s="65"/>
      <c r="B171" s="66"/>
      <c r="C171" s="66"/>
      <c r="D171" s="66"/>
      <c r="E171" s="66"/>
      <c r="F171" s="66"/>
      <c r="G171" s="66"/>
      <c r="H171" s="66"/>
      <c r="I171" s="67"/>
      <c r="J171" s="79"/>
      <c r="K171" s="80"/>
      <c r="L171" s="80"/>
      <c r="M171" s="80"/>
      <c r="N171" s="80"/>
      <c r="O171" s="81"/>
    </row>
    <row r="172" spans="1:15" x14ac:dyDescent="0.25">
      <c r="A172" s="65"/>
      <c r="B172" s="66"/>
      <c r="C172" s="66"/>
      <c r="D172" s="66"/>
      <c r="E172" s="66"/>
      <c r="F172" s="66"/>
      <c r="G172" s="66"/>
      <c r="H172" s="66"/>
      <c r="I172" s="67"/>
      <c r="J172" s="79"/>
      <c r="K172" s="80"/>
      <c r="L172" s="80"/>
      <c r="M172" s="80"/>
      <c r="N172" s="80"/>
      <c r="O172" s="81"/>
    </row>
    <row r="173" spans="1:15" x14ac:dyDescent="0.25">
      <c r="A173" s="65"/>
      <c r="B173" s="66"/>
      <c r="C173" s="66"/>
      <c r="D173" s="66"/>
      <c r="E173" s="66"/>
      <c r="F173" s="66"/>
      <c r="G173" s="66"/>
      <c r="H173" s="66"/>
      <c r="I173" s="67"/>
      <c r="J173" s="79"/>
      <c r="K173" s="80"/>
      <c r="L173" s="80"/>
      <c r="M173" s="80"/>
      <c r="N173" s="80"/>
      <c r="O173" s="81"/>
    </row>
    <row r="174" spans="1:15" x14ac:dyDescent="0.25">
      <c r="A174" s="65"/>
      <c r="B174" s="66"/>
      <c r="C174" s="66"/>
      <c r="D174" s="66"/>
      <c r="E174" s="66"/>
      <c r="F174" s="66"/>
      <c r="G174" s="66"/>
      <c r="H174" s="66"/>
      <c r="I174" s="67"/>
      <c r="J174" s="79"/>
      <c r="K174" s="80"/>
      <c r="L174" s="80"/>
      <c r="M174" s="80"/>
      <c r="N174" s="80"/>
      <c r="O174" s="81"/>
    </row>
    <row r="175" spans="1:15" x14ac:dyDescent="0.25">
      <c r="A175" s="65"/>
      <c r="B175" s="66"/>
      <c r="C175" s="66"/>
      <c r="D175" s="66"/>
      <c r="E175" s="66"/>
      <c r="F175" s="66"/>
      <c r="G175" s="66"/>
      <c r="H175" s="66"/>
      <c r="I175" s="67"/>
      <c r="J175" s="79"/>
      <c r="K175" s="80"/>
      <c r="L175" s="80"/>
      <c r="M175" s="80"/>
      <c r="N175" s="80"/>
      <c r="O175" s="81"/>
    </row>
    <row r="176" spans="1:15" x14ac:dyDescent="0.25">
      <c r="A176" s="65"/>
      <c r="B176" s="66"/>
      <c r="C176" s="66"/>
      <c r="D176" s="66"/>
      <c r="E176" s="66"/>
      <c r="F176" s="66"/>
      <c r="G176" s="66"/>
      <c r="H176" s="66"/>
      <c r="I176" s="67"/>
      <c r="J176" s="79"/>
      <c r="K176" s="80"/>
      <c r="L176" s="80"/>
      <c r="M176" s="80"/>
      <c r="N176" s="80"/>
      <c r="O176" s="81"/>
    </row>
    <row r="177" spans="1:15" x14ac:dyDescent="0.25">
      <c r="A177" s="65"/>
      <c r="B177" s="66"/>
      <c r="C177" s="66"/>
      <c r="D177" s="66"/>
      <c r="E177" s="66"/>
      <c r="F177" s="66"/>
      <c r="G177" s="66"/>
      <c r="H177" s="66"/>
      <c r="I177" s="67"/>
      <c r="J177" s="79"/>
      <c r="K177" s="80"/>
      <c r="L177" s="80"/>
      <c r="M177" s="80"/>
      <c r="N177" s="80"/>
      <c r="O177" s="81"/>
    </row>
    <row r="178" spans="1:15" x14ac:dyDescent="0.25">
      <c r="A178" s="65"/>
      <c r="B178" s="66"/>
      <c r="C178" s="66"/>
      <c r="D178" s="66"/>
      <c r="E178" s="66"/>
      <c r="F178" s="66"/>
      <c r="G178" s="66"/>
      <c r="H178" s="66"/>
      <c r="I178" s="67"/>
      <c r="J178" s="79"/>
      <c r="K178" s="80"/>
      <c r="L178" s="80"/>
      <c r="M178" s="80"/>
      <c r="N178" s="80"/>
      <c r="O178" s="81"/>
    </row>
    <row r="179" spans="1:15" ht="15.75" thickBot="1" x14ac:dyDescent="0.3">
      <c r="A179" s="68"/>
      <c r="B179" s="69"/>
      <c r="C179" s="69"/>
      <c r="D179" s="69"/>
      <c r="E179" s="69"/>
      <c r="F179" s="69"/>
      <c r="G179" s="69"/>
      <c r="H179" s="69"/>
      <c r="I179" s="70"/>
      <c r="J179" s="82"/>
      <c r="K179" s="83"/>
      <c r="L179" s="83"/>
      <c r="M179" s="83"/>
      <c r="N179" s="83"/>
      <c r="O179" s="84"/>
    </row>
    <row r="180" spans="1:15" ht="15" customHeight="1" x14ac:dyDescent="0.25">
      <c r="A180" s="85" t="s">
        <v>61</v>
      </c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7"/>
    </row>
    <row r="181" spans="1:15" ht="15.75" thickBot="1" x14ac:dyDescent="0.3">
      <c r="A181" s="88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90"/>
    </row>
    <row r="182" spans="1:15" x14ac:dyDescent="0.25">
      <c r="A182" s="91" t="s">
        <v>25</v>
      </c>
      <c r="B182" s="92"/>
      <c r="C182" s="92"/>
      <c r="D182" s="92"/>
      <c r="E182" s="92"/>
      <c r="F182" s="92"/>
      <c r="G182" s="92"/>
      <c r="H182" s="14"/>
      <c r="I182" s="14"/>
      <c r="J182" s="14"/>
      <c r="K182" s="14"/>
      <c r="L182" s="14"/>
      <c r="M182" s="14"/>
      <c r="N182" s="14"/>
      <c r="O182" s="15"/>
    </row>
    <row r="183" spans="1:15" x14ac:dyDescent="0.25">
      <c r="A183" s="16" t="s">
        <v>26</v>
      </c>
      <c r="B183" s="93" t="s">
        <v>31</v>
      </c>
      <c r="C183" s="93"/>
      <c r="D183" s="93"/>
      <c r="E183" s="93"/>
      <c r="F183" s="74" t="s">
        <v>28</v>
      </c>
      <c r="G183" s="74"/>
      <c r="H183" s="14"/>
      <c r="I183" s="14"/>
      <c r="J183" s="14"/>
      <c r="K183" s="14"/>
      <c r="L183" s="14"/>
      <c r="M183" s="14"/>
      <c r="N183" s="14"/>
      <c r="O183" s="15"/>
    </row>
    <row r="184" spans="1:15" s="27" customFormat="1" ht="53.25" customHeight="1" x14ac:dyDescent="0.25">
      <c r="A184" s="17" t="s">
        <v>29</v>
      </c>
      <c r="B184" s="94" t="s">
        <v>70</v>
      </c>
      <c r="C184" s="94"/>
      <c r="D184" s="94"/>
      <c r="E184" s="94"/>
      <c r="F184" s="94">
        <v>0</v>
      </c>
      <c r="G184" s="94"/>
      <c r="H184" s="25"/>
      <c r="I184" s="25"/>
      <c r="J184" s="25"/>
      <c r="K184" s="25"/>
      <c r="L184" s="25"/>
      <c r="M184" s="25"/>
      <c r="N184" s="25"/>
      <c r="O184" s="26"/>
    </row>
    <row r="185" spans="1:15" ht="15.75" thickBot="1" x14ac:dyDescent="0.3">
      <c r="A185" s="28"/>
      <c r="B185" s="29"/>
      <c r="C185" s="29"/>
      <c r="D185" s="29"/>
      <c r="E185" s="29"/>
      <c r="F185" s="29"/>
      <c r="G185" s="29"/>
      <c r="H185" s="14"/>
      <c r="I185" s="14"/>
      <c r="J185" s="14"/>
      <c r="K185" s="14"/>
      <c r="L185" s="14"/>
      <c r="M185" s="14"/>
      <c r="N185" s="14"/>
      <c r="O185" s="15"/>
    </row>
    <row r="186" spans="1:15" ht="15.75" thickBot="1" x14ac:dyDescent="0.3">
      <c r="A186" s="95" t="s">
        <v>22</v>
      </c>
      <c r="B186" s="96"/>
      <c r="C186" s="8" t="s">
        <v>15</v>
      </c>
      <c r="D186" s="8" t="s">
        <v>16</v>
      </c>
      <c r="E186" s="8" t="s">
        <v>17</v>
      </c>
      <c r="F186" s="8" t="s">
        <v>18</v>
      </c>
      <c r="G186" s="8" t="s">
        <v>19</v>
      </c>
      <c r="H186" s="8" t="s">
        <v>20</v>
      </c>
      <c r="I186" s="8" t="s">
        <v>21</v>
      </c>
      <c r="J186" s="8" t="s">
        <v>10</v>
      </c>
      <c r="K186" s="8" t="s">
        <v>11</v>
      </c>
      <c r="L186" s="8" t="s">
        <v>12</v>
      </c>
      <c r="M186" s="8" t="s">
        <v>13</v>
      </c>
      <c r="N186" s="9" t="s">
        <v>14</v>
      </c>
      <c r="O186" s="30"/>
    </row>
    <row r="187" spans="1:15" x14ac:dyDescent="0.25">
      <c r="A187" s="52" t="s">
        <v>71</v>
      </c>
      <c r="B187" s="53"/>
      <c r="C187" s="21"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1"/>
      <c r="K187" s="21"/>
      <c r="L187" s="21"/>
      <c r="M187" s="21"/>
      <c r="N187" s="37"/>
      <c r="O187" s="30"/>
    </row>
    <row r="188" spans="1:15" x14ac:dyDescent="0.25">
      <c r="A188" s="54" t="s">
        <v>59</v>
      </c>
      <c r="B188" s="55"/>
      <c r="C188" s="20">
        <v>4</v>
      </c>
      <c r="D188" s="20">
        <v>5</v>
      </c>
      <c r="E188" s="20">
        <v>6</v>
      </c>
      <c r="F188" s="20">
        <v>11</v>
      </c>
      <c r="G188" s="20">
        <v>7</v>
      </c>
      <c r="H188" s="20">
        <v>6</v>
      </c>
      <c r="I188" s="20">
        <v>6</v>
      </c>
      <c r="J188" s="20"/>
      <c r="K188" s="20"/>
      <c r="L188" s="20"/>
      <c r="M188" s="20"/>
      <c r="N188" s="31"/>
      <c r="O188" s="30"/>
    </row>
    <row r="189" spans="1:15" ht="15.75" thickBot="1" x14ac:dyDescent="0.3">
      <c r="A189" s="28"/>
      <c r="B189" s="29"/>
      <c r="C189" s="29"/>
      <c r="D189" s="29"/>
      <c r="E189" s="29"/>
      <c r="F189" s="29"/>
      <c r="G189" s="14"/>
      <c r="H189" s="14"/>
      <c r="I189" s="14"/>
      <c r="J189" s="14"/>
      <c r="K189" s="14"/>
      <c r="L189" s="14"/>
      <c r="M189" s="14"/>
      <c r="N189" s="14"/>
      <c r="O189" s="15"/>
    </row>
    <row r="190" spans="1:15" ht="15.75" thickBot="1" x14ac:dyDescent="0.3">
      <c r="A190" s="50" t="s">
        <v>35</v>
      </c>
      <c r="B190" s="51"/>
      <c r="C190" s="34" t="s">
        <v>44</v>
      </c>
      <c r="D190" s="34" t="s">
        <v>45</v>
      </c>
      <c r="E190" s="34" t="s">
        <v>46</v>
      </c>
      <c r="F190" s="34" t="s">
        <v>47</v>
      </c>
      <c r="G190" s="14"/>
      <c r="H190" s="14"/>
      <c r="I190" s="14"/>
      <c r="J190" s="14"/>
      <c r="K190" s="14"/>
      <c r="L190" s="14"/>
      <c r="M190" s="14"/>
      <c r="N190" s="14"/>
      <c r="O190" s="15"/>
    </row>
    <row r="191" spans="1:15" x14ac:dyDescent="0.25">
      <c r="A191" s="52" t="s">
        <v>71</v>
      </c>
      <c r="B191" s="53"/>
      <c r="C191" s="36">
        <f>(C187+D187+E187)/3</f>
        <v>0</v>
      </c>
      <c r="D191" s="36">
        <f>(F187+G187+H187)/3</f>
        <v>0</v>
      </c>
      <c r="E191" s="36">
        <f>(I187+J187+K187)/3</f>
        <v>0</v>
      </c>
      <c r="F191" s="37">
        <f>(L187+M187+N187)/3</f>
        <v>0</v>
      </c>
      <c r="G191" s="14"/>
      <c r="H191" s="14"/>
      <c r="I191" s="14"/>
      <c r="J191" s="14"/>
      <c r="K191" s="14"/>
      <c r="L191" s="14"/>
      <c r="M191" s="14"/>
      <c r="N191" s="14"/>
      <c r="O191" s="15"/>
    </row>
    <row r="192" spans="1:15" x14ac:dyDescent="0.25">
      <c r="A192" s="54" t="s">
        <v>59</v>
      </c>
      <c r="B192" s="55"/>
      <c r="C192" s="35">
        <f>(C188+D188+E188)/3</f>
        <v>5</v>
      </c>
      <c r="D192" s="35">
        <f>(F188+G188+H188)/3</f>
        <v>8</v>
      </c>
      <c r="E192" s="35">
        <f>(I188+J188+K188)/3</f>
        <v>2</v>
      </c>
      <c r="F192" s="31">
        <f>(L188+M188+N188)/3</f>
        <v>0</v>
      </c>
      <c r="G192" s="14"/>
      <c r="H192" s="14"/>
      <c r="I192" s="14"/>
      <c r="J192" s="14"/>
      <c r="K192" s="14"/>
      <c r="L192" s="14"/>
      <c r="M192" s="14"/>
      <c r="N192" s="14"/>
      <c r="O192" s="15"/>
    </row>
    <row r="193" spans="1:15" x14ac:dyDescent="0.25">
      <c r="A193" s="56" t="s">
        <v>61</v>
      </c>
      <c r="B193" s="57"/>
      <c r="C193" s="38">
        <f>C191/C192</f>
        <v>0</v>
      </c>
      <c r="D193" s="38">
        <f t="shared" ref="D193" si="6">D191/D192</f>
        <v>0</v>
      </c>
      <c r="E193" s="38">
        <f t="shared" ref="E193" si="7">E191/E192</f>
        <v>0</v>
      </c>
      <c r="F193" s="38" t="e">
        <f>F191/F192</f>
        <v>#DIV/0!</v>
      </c>
      <c r="G193" s="14"/>
      <c r="H193" s="14"/>
      <c r="I193" s="14"/>
      <c r="J193" s="14"/>
      <c r="K193" s="14"/>
      <c r="L193" s="14"/>
      <c r="M193" s="14"/>
      <c r="N193" s="14"/>
      <c r="O193" s="15"/>
    </row>
    <row r="194" spans="1:15" x14ac:dyDescent="0.25">
      <c r="A194" s="58" t="s">
        <v>62</v>
      </c>
      <c r="B194" s="59"/>
      <c r="C194" s="40">
        <f>C193</f>
        <v>0</v>
      </c>
      <c r="D194" s="38">
        <f>(C191+D191)/(C192+D192)</f>
        <v>0</v>
      </c>
      <c r="E194" s="38">
        <f t="shared" ref="E194:F194" si="8">(D191+E191)/(D192+E192)</f>
        <v>0</v>
      </c>
      <c r="F194" s="38">
        <f t="shared" si="8"/>
        <v>0</v>
      </c>
      <c r="G194" s="14"/>
      <c r="H194" s="14"/>
      <c r="I194" s="14"/>
      <c r="J194" s="14"/>
      <c r="K194" s="14"/>
      <c r="L194" s="14"/>
      <c r="M194" s="14"/>
      <c r="N194" s="14"/>
      <c r="O194" s="15"/>
    </row>
    <row r="195" spans="1:15" ht="15.75" thickBot="1" x14ac:dyDescent="0.3">
      <c r="A195" s="60" t="s">
        <v>28</v>
      </c>
      <c r="B195" s="61"/>
      <c r="C195" s="41">
        <v>0</v>
      </c>
      <c r="D195" s="41">
        <v>0</v>
      </c>
      <c r="E195" s="41">
        <v>0</v>
      </c>
      <c r="F195" s="42">
        <v>0</v>
      </c>
      <c r="G195" s="14"/>
      <c r="H195" s="14"/>
      <c r="I195" s="14"/>
      <c r="J195" s="14"/>
      <c r="K195" s="14"/>
      <c r="L195" s="14"/>
      <c r="M195" s="14"/>
      <c r="N195" s="14"/>
      <c r="O195" s="15"/>
    </row>
    <row r="196" spans="1:15" x14ac:dyDescent="0.25">
      <c r="A196" s="62"/>
      <c r="B196" s="63"/>
      <c r="C196" s="63"/>
      <c r="D196" s="63"/>
      <c r="E196" s="63"/>
      <c r="F196" s="63"/>
      <c r="G196" s="63"/>
      <c r="H196" s="63"/>
      <c r="I196" s="64"/>
      <c r="J196" s="71" t="s">
        <v>37</v>
      </c>
      <c r="K196" s="72"/>
      <c r="L196" s="72"/>
      <c r="M196" s="72"/>
      <c r="N196" s="72"/>
      <c r="O196" s="73"/>
    </row>
    <row r="197" spans="1:15" x14ac:dyDescent="0.25">
      <c r="A197" s="65"/>
      <c r="B197" s="66"/>
      <c r="C197" s="66"/>
      <c r="D197" s="66"/>
      <c r="E197" s="66"/>
      <c r="F197" s="66"/>
      <c r="G197" s="66"/>
      <c r="H197" s="66"/>
      <c r="I197" s="67"/>
      <c r="J197" s="56"/>
      <c r="K197" s="74"/>
      <c r="L197" s="74"/>
      <c r="M197" s="74"/>
      <c r="N197" s="74"/>
      <c r="O197" s="75"/>
    </row>
    <row r="198" spans="1:15" ht="15" customHeight="1" x14ac:dyDescent="0.25">
      <c r="A198" s="65"/>
      <c r="B198" s="66"/>
      <c r="C198" s="66"/>
      <c r="D198" s="66"/>
      <c r="E198" s="66"/>
      <c r="F198" s="66"/>
      <c r="G198" s="66"/>
      <c r="H198" s="66"/>
      <c r="I198" s="67"/>
      <c r="J198" s="76" t="s">
        <v>72</v>
      </c>
      <c r="K198" s="77"/>
      <c r="L198" s="77"/>
      <c r="M198" s="77"/>
      <c r="N198" s="77"/>
      <c r="O198" s="78"/>
    </row>
    <row r="199" spans="1:15" x14ac:dyDescent="0.25">
      <c r="A199" s="65"/>
      <c r="B199" s="66"/>
      <c r="C199" s="66"/>
      <c r="D199" s="66"/>
      <c r="E199" s="66"/>
      <c r="F199" s="66"/>
      <c r="G199" s="66"/>
      <c r="H199" s="66"/>
      <c r="I199" s="67"/>
      <c r="J199" s="79"/>
      <c r="K199" s="80"/>
      <c r="L199" s="80"/>
      <c r="M199" s="80"/>
      <c r="N199" s="80"/>
      <c r="O199" s="81"/>
    </row>
    <row r="200" spans="1:15" x14ac:dyDescent="0.25">
      <c r="A200" s="65"/>
      <c r="B200" s="66"/>
      <c r="C200" s="66"/>
      <c r="D200" s="66"/>
      <c r="E200" s="66"/>
      <c r="F200" s="66"/>
      <c r="G200" s="66"/>
      <c r="H200" s="66"/>
      <c r="I200" s="67"/>
      <c r="J200" s="79"/>
      <c r="K200" s="80"/>
      <c r="L200" s="80"/>
      <c r="M200" s="80"/>
      <c r="N200" s="80"/>
      <c r="O200" s="81"/>
    </row>
    <row r="201" spans="1:15" x14ac:dyDescent="0.25">
      <c r="A201" s="65"/>
      <c r="B201" s="66"/>
      <c r="C201" s="66"/>
      <c r="D201" s="66"/>
      <c r="E201" s="66"/>
      <c r="F201" s="66"/>
      <c r="G201" s="66"/>
      <c r="H201" s="66"/>
      <c r="I201" s="67"/>
      <c r="J201" s="79"/>
      <c r="K201" s="80"/>
      <c r="L201" s="80"/>
      <c r="M201" s="80"/>
      <c r="N201" s="80"/>
      <c r="O201" s="81"/>
    </row>
    <row r="202" spans="1:15" x14ac:dyDescent="0.25">
      <c r="A202" s="65"/>
      <c r="B202" s="66"/>
      <c r="C202" s="66"/>
      <c r="D202" s="66"/>
      <c r="E202" s="66"/>
      <c r="F202" s="66"/>
      <c r="G202" s="66"/>
      <c r="H202" s="66"/>
      <c r="I202" s="67"/>
      <c r="J202" s="79"/>
      <c r="K202" s="80"/>
      <c r="L202" s="80"/>
      <c r="M202" s="80"/>
      <c r="N202" s="80"/>
      <c r="O202" s="81"/>
    </row>
    <row r="203" spans="1:15" x14ac:dyDescent="0.25">
      <c r="A203" s="65"/>
      <c r="B203" s="66"/>
      <c r="C203" s="66"/>
      <c r="D203" s="66"/>
      <c r="E203" s="66"/>
      <c r="F203" s="66"/>
      <c r="G203" s="66"/>
      <c r="H203" s="66"/>
      <c r="I203" s="67"/>
      <c r="J203" s="79"/>
      <c r="K203" s="80"/>
      <c r="L203" s="80"/>
      <c r="M203" s="80"/>
      <c r="N203" s="80"/>
      <c r="O203" s="81"/>
    </row>
    <row r="204" spans="1:15" x14ac:dyDescent="0.25">
      <c r="A204" s="65"/>
      <c r="B204" s="66"/>
      <c r="C204" s="66"/>
      <c r="D204" s="66"/>
      <c r="E204" s="66"/>
      <c r="F204" s="66"/>
      <c r="G204" s="66"/>
      <c r="H204" s="66"/>
      <c r="I204" s="67"/>
      <c r="J204" s="79"/>
      <c r="K204" s="80"/>
      <c r="L204" s="80"/>
      <c r="M204" s="80"/>
      <c r="N204" s="80"/>
      <c r="O204" s="81"/>
    </row>
    <row r="205" spans="1:15" x14ac:dyDescent="0.25">
      <c r="A205" s="65"/>
      <c r="B205" s="66"/>
      <c r="C205" s="66"/>
      <c r="D205" s="66"/>
      <c r="E205" s="66"/>
      <c r="F205" s="66"/>
      <c r="G205" s="66"/>
      <c r="H205" s="66"/>
      <c r="I205" s="67"/>
      <c r="J205" s="79"/>
      <c r="K205" s="80"/>
      <c r="L205" s="80"/>
      <c r="M205" s="80"/>
      <c r="N205" s="80"/>
      <c r="O205" s="81"/>
    </row>
    <row r="206" spans="1:15" x14ac:dyDescent="0.25">
      <c r="A206" s="65"/>
      <c r="B206" s="66"/>
      <c r="C206" s="66"/>
      <c r="D206" s="66"/>
      <c r="E206" s="66"/>
      <c r="F206" s="66"/>
      <c r="G206" s="66"/>
      <c r="H206" s="66"/>
      <c r="I206" s="67"/>
      <c r="J206" s="79"/>
      <c r="K206" s="80"/>
      <c r="L206" s="80"/>
      <c r="M206" s="80"/>
      <c r="N206" s="80"/>
      <c r="O206" s="81"/>
    </row>
    <row r="207" spans="1:15" x14ac:dyDescent="0.25">
      <c r="A207" s="65"/>
      <c r="B207" s="66"/>
      <c r="C207" s="66"/>
      <c r="D207" s="66"/>
      <c r="E207" s="66"/>
      <c r="F207" s="66"/>
      <c r="G207" s="66"/>
      <c r="H207" s="66"/>
      <c r="I207" s="67"/>
      <c r="J207" s="79"/>
      <c r="K207" s="80"/>
      <c r="L207" s="80"/>
      <c r="M207" s="80"/>
      <c r="N207" s="80"/>
      <c r="O207" s="81"/>
    </row>
    <row r="208" spans="1:15" x14ac:dyDescent="0.25">
      <c r="A208" s="65"/>
      <c r="B208" s="66"/>
      <c r="C208" s="66"/>
      <c r="D208" s="66"/>
      <c r="E208" s="66"/>
      <c r="F208" s="66"/>
      <c r="G208" s="66"/>
      <c r="H208" s="66"/>
      <c r="I208" s="67"/>
      <c r="J208" s="79"/>
      <c r="K208" s="80"/>
      <c r="L208" s="80"/>
      <c r="M208" s="80"/>
      <c r="N208" s="80"/>
      <c r="O208" s="81"/>
    </row>
    <row r="209" spans="1:15" x14ac:dyDescent="0.25">
      <c r="A209" s="65"/>
      <c r="B209" s="66"/>
      <c r="C209" s="66"/>
      <c r="D209" s="66"/>
      <c r="E209" s="66"/>
      <c r="F209" s="66"/>
      <c r="G209" s="66"/>
      <c r="H209" s="66"/>
      <c r="I209" s="67"/>
      <c r="J209" s="79"/>
      <c r="K209" s="80"/>
      <c r="L209" s="80"/>
      <c r="M209" s="80"/>
      <c r="N209" s="80"/>
      <c r="O209" s="81"/>
    </row>
    <row r="210" spans="1:15" x14ac:dyDescent="0.25">
      <c r="A210" s="65"/>
      <c r="B210" s="66"/>
      <c r="C210" s="66"/>
      <c r="D210" s="66"/>
      <c r="E210" s="66"/>
      <c r="F210" s="66"/>
      <c r="G210" s="66"/>
      <c r="H210" s="66"/>
      <c r="I210" s="67"/>
      <c r="J210" s="79"/>
      <c r="K210" s="80"/>
      <c r="L210" s="80"/>
      <c r="M210" s="80"/>
      <c r="N210" s="80"/>
      <c r="O210" s="81"/>
    </row>
    <row r="211" spans="1:15" x14ac:dyDescent="0.25">
      <c r="A211" s="65"/>
      <c r="B211" s="66"/>
      <c r="C211" s="66"/>
      <c r="D211" s="66"/>
      <c r="E211" s="66"/>
      <c r="F211" s="66"/>
      <c r="G211" s="66"/>
      <c r="H211" s="66"/>
      <c r="I211" s="67"/>
      <c r="J211" s="79"/>
      <c r="K211" s="80"/>
      <c r="L211" s="80"/>
      <c r="M211" s="80"/>
      <c r="N211" s="80"/>
      <c r="O211" s="81"/>
    </row>
    <row r="212" spans="1:15" x14ac:dyDescent="0.25">
      <c r="A212" s="65"/>
      <c r="B212" s="66"/>
      <c r="C212" s="66"/>
      <c r="D212" s="66"/>
      <c r="E212" s="66"/>
      <c r="F212" s="66"/>
      <c r="G212" s="66"/>
      <c r="H212" s="66"/>
      <c r="I212" s="67"/>
      <c r="J212" s="79"/>
      <c r="K212" s="80"/>
      <c r="L212" s="80"/>
      <c r="M212" s="80"/>
      <c r="N212" s="80"/>
      <c r="O212" s="81"/>
    </row>
    <row r="213" spans="1:15" x14ac:dyDescent="0.25">
      <c r="A213" s="65"/>
      <c r="B213" s="66"/>
      <c r="C213" s="66"/>
      <c r="D213" s="66"/>
      <c r="E213" s="66"/>
      <c r="F213" s="66"/>
      <c r="G213" s="66"/>
      <c r="H213" s="66"/>
      <c r="I213" s="67"/>
      <c r="J213" s="79"/>
      <c r="K213" s="80"/>
      <c r="L213" s="80"/>
      <c r="M213" s="80"/>
      <c r="N213" s="80"/>
      <c r="O213" s="81"/>
    </row>
    <row r="214" spans="1:15" x14ac:dyDescent="0.25">
      <c r="A214" s="65"/>
      <c r="B214" s="66"/>
      <c r="C214" s="66"/>
      <c r="D214" s="66"/>
      <c r="E214" s="66"/>
      <c r="F214" s="66"/>
      <c r="G214" s="66"/>
      <c r="H214" s="66"/>
      <c r="I214" s="67"/>
      <c r="J214" s="79"/>
      <c r="K214" s="80"/>
      <c r="L214" s="80"/>
      <c r="M214" s="80"/>
      <c r="N214" s="80"/>
      <c r="O214" s="81"/>
    </row>
    <row r="215" spans="1:15" ht="15.75" thickBot="1" x14ac:dyDescent="0.3">
      <c r="A215" s="68"/>
      <c r="B215" s="69"/>
      <c r="C215" s="69"/>
      <c r="D215" s="69"/>
      <c r="E215" s="69"/>
      <c r="F215" s="69"/>
      <c r="G215" s="69"/>
      <c r="H215" s="69"/>
      <c r="I215" s="70"/>
      <c r="J215" s="82"/>
      <c r="K215" s="83"/>
      <c r="L215" s="83"/>
      <c r="M215" s="83"/>
      <c r="N215" s="83"/>
      <c r="O215" s="84"/>
    </row>
  </sheetData>
  <mergeCells count="128">
    <mergeCell ref="A38:A39"/>
    <mergeCell ref="B38:B39"/>
    <mergeCell ref="A42:A43"/>
    <mergeCell ref="B42:B43"/>
    <mergeCell ref="A11:O11"/>
    <mergeCell ref="B51:C51"/>
    <mergeCell ref="B49:C49"/>
    <mergeCell ref="A56:O57"/>
    <mergeCell ref="B50:C50"/>
    <mergeCell ref="B52:C52"/>
    <mergeCell ref="B53:C53"/>
    <mergeCell ref="B54:C54"/>
    <mergeCell ref="A44:A45"/>
    <mergeCell ref="B44:B45"/>
    <mergeCell ref="A13:O13"/>
    <mergeCell ref="A32:A33"/>
    <mergeCell ref="B32:B33"/>
    <mergeCell ref="A28:A29"/>
    <mergeCell ref="B28:B29"/>
    <mergeCell ref="A19:O19"/>
    <mergeCell ref="A40:A41"/>
    <mergeCell ref="B40:B41"/>
    <mergeCell ref="A36:A37"/>
    <mergeCell ref="B36:B37"/>
    <mergeCell ref="F59:G59"/>
    <mergeCell ref="F60:G60"/>
    <mergeCell ref="B46:B47"/>
    <mergeCell ref="A34:A35"/>
    <mergeCell ref="A1:J2"/>
    <mergeCell ref="K1:O4"/>
    <mergeCell ref="A3:B4"/>
    <mergeCell ref="C3:D4"/>
    <mergeCell ref="E3:G4"/>
    <mergeCell ref="H3:J4"/>
    <mergeCell ref="A26:O26"/>
    <mergeCell ref="A12:O12"/>
    <mergeCell ref="A14:O14"/>
    <mergeCell ref="A15:O15"/>
    <mergeCell ref="A6:O6"/>
    <mergeCell ref="A7:O7"/>
    <mergeCell ref="A8:O8"/>
    <mergeCell ref="A9:O9"/>
    <mergeCell ref="A10:O10"/>
    <mergeCell ref="A16:O16"/>
    <mergeCell ref="A17:O17"/>
    <mergeCell ref="A18:O18"/>
    <mergeCell ref="A91:B91"/>
    <mergeCell ref="A92:B92"/>
    <mergeCell ref="A86:B86"/>
    <mergeCell ref="A58:G58"/>
    <mergeCell ref="A20:O20"/>
    <mergeCell ref="B34:B35"/>
    <mergeCell ref="A46:A47"/>
    <mergeCell ref="J116:O117"/>
    <mergeCell ref="A114:O115"/>
    <mergeCell ref="A116:G116"/>
    <mergeCell ref="B117:E117"/>
    <mergeCell ref="F117:G117"/>
    <mergeCell ref="A93:B93"/>
    <mergeCell ref="J94:O95"/>
    <mergeCell ref="J96:O113"/>
    <mergeCell ref="A94:I113"/>
    <mergeCell ref="A61:O77"/>
    <mergeCell ref="A78:O79"/>
    <mergeCell ref="A80:G80"/>
    <mergeCell ref="B81:E81"/>
    <mergeCell ref="F81:G81"/>
    <mergeCell ref="B59:E59"/>
    <mergeCell ref="B60:E60"/>
    <mergeCell ref="B30:B31"/>
    <mergeCell ref="A124:I143"/>
    <mergeCell ref="J118:O143"/>
    <mergeCell ref="A25:O25"/>
    <mergeCell ref="A21:O21"/>
    <mergeCell ref="A22:O22"/>
    <mergeCell ref="A23:O23"/>
    <mergeCell ref="A24:O24"/>
    <mergeCell ref="C120:D120"/>
    <mergeCell ref="E120:F120"/>
    <mergeCell ref="B118:E118"/>
    <mergeCell ref="F118:G118"/>
    <mergeCell ref="A121:B121"/>
    <mergeCell ref="A122:B122"/>
    <mergeCell ref="A123:B123"/>
    <mergeCell ref="A84:B84"/>
    <mergeCell ref="A85:B85"/>
    <mergeCell ref="B82:E82"/>
    <mergeCell ref="F82:G82"/>
    <mergeCell ref="A89:B89"/>
    <mergeCell ref="A88:B88"/>
    <mergeCell ref="A90:B90"/>
    <mergeCell ref="A30:A31"/>
    <mergeCell ref="A144:O145"/>
    <mergeCell ref="A146:G146"/>
    <mergeCell ref="B147:E147"/>
    <mergeCell ref="F147:G147"/>
    <mergeCell ref="B148:E148"/>
    <mergeCell ref="F148:G148"/>
    <mergeCell ref="A150:B150"/>
    <mergeCell ref="A152:B152"/>
    <mergeCell ref="A151:B151"/>
    <mergeCell ref="A154:B154"/>
    <mergeCell ref="A156:B156"/>
    <mergeCell ref="A155:B155"/>
    <mergeCell ref="A157:B157"/>
    <mergeCell ref="A158:B158"/>
    <mergeCell ref="A159:B159"/>
    <mergeCell ref="A160:I179"/>
    <mergeCell ref="J160:O161"/>
    <mergeCell ref="J162:O179"/>
    <mergeCell ref="A180:O181"/>
    <mergeCell ref="A182:G182"/>
    <mergeCell ref="B183:E183"/>
    <mergeCell ref="F183:G183"/>
    <mergeCell ref="B184:E184"/>
    <mergeCell ref="F184:G184"/>
    <mergeCell ref="A186:B186"/>
    <mergeCell ref="A187:B187"/>
    <mergeCell ref="A188:B188"/>
    <mergeCell ref="A190:B190"/>
    <mergeCell ref="A191:B191"/>
    <mergeCell ref="A192:B192"/>
    <mergeCell ref="A193:B193"/>
    <mergeCell ref="A194:B194"/>
    <mergeCell ref="A195:B195"/>
    <mergeCell ref="A196:I215"/>
    <mergeCell ref="J196:O197"/>
    <mergeCell ref="J198:O215"/>
  </mergeCells>
  <pageMargins left="0.7" right="0.7" top="0.75" bottom="0.75" header="0.3" footer="0.3"/>
  <pageSetup scale="55" orientation="landscape" r:id="rId1"/>
  <rowBreaks count="3" manualBreakCount="3">
    <brk id="47" max="16383" man="1"/>
    <brk id="93" max="16383" man="1"/>
    <brk id="19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dcterms:created xsi:type="dcterms:W3CDTF">2014-12-11T15:32:07Z</dcterms:created>
  <dcterms:modified xsi:type="dcterms:W3CDTF">2015-09-02T21:03:57Z</dcterms:modified>
</cp:coreProperties>
</file>