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ego A\Desktop\INFORME DE MONOGRAFÍA\Anexos\ANEXO A\"/>
    </mc:Choice>
  </mc:AlternateContent>
  <bookViews>
    <workbookView xWindow="0" yWindow="0" windowWidth="20490" windowHeight="7755"/>
  </bookViews>
  <sheets>
    <sheet name="PGR" sheetId="1" r:id="rId1"/>
  </sheets>
  <externalReferences>
    <externalReference r:id="rId2"/>
  </externalReferences>
  <definedNames>
    <definedName name="_xlnm.Print_Area" localSheetId="0">PGR!$A$1:$P$137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7" i="1" l="1"/>
  <c r="H46" i="1"/>
  <c r="E47" i="1"/>
  <c r="E46" i="1"/>
  <c r="M58" i="1" l="1"/>
  <c r="M56" i="1"/>
  <c r="C86" i="1"/>
  <c r="D86" i="1"/>
  <c r="E86" i="1"/>
  <c r="F86" i="1"/>
  <c r="C82" i="1"/>
  <c r="D82" i="1"/>
  <c r="E82" i="1"/>
  <c r="F82" i="1"/>
  <c r="C83" i="1"/>
  <c r="D83" i="1"/>
  <c r="E83" i="1"/>
  <c r="E84" i="1" s="1"/>
  <c r="F83" i="1"/>
  <c r="C84" i="1"/>
  <c r="C85" i="1" s="1"/>
  <c r="F84" i="1" l="1"/>
  <c r="D84" i="1"/>
  <c r="D85" i="1"/>
  <c r="F85" i="1"/>
  <c r="E85" i="1"/>
  <c r="S47" i="1" l="1"/>
  <c r="L56" i="1"/>
  <c r="S46" i="1"/>
  <c r="L58" i="1"/>
  <c r="T47" i="1"/>
  <c r="K47" i="1"/>
  <c r="N47" i="1"/>
  <c r="T46" i="1"/>
  <c r="K46" i="1"/>
  <c r="N46" i="1"/>
  <c r="S48" i="1" l="1"/>
  <c r="V47" i="1"/>
  <c r="O56" i="1"/>
  <c r="U46" i="1"/>
  <c r="N58" i="1"/>
  <c r="V46" i="1"/>
  <c r="O58" i="1"/>
  <c r="U47" i="1"/>
  <c r="U48" i="1" s="1"/>
  <c r="N56" i="1"/>
  <c r="S49" i="1"/>
  <c r="T49" i="1"/>
  <c r="T48" i="1"/>
  <c r="V48" i="1" l="1"/>
  <c r="V49" i="1"/>
  <c r="U49" i="1"/>
</calcChain>
</file>

<file path=xl/sharedStrings.xml><?xml version="1.0" encoding="utf-8"?>
<sst xmlns="http://schemas.openxmlformats.org/spreadsheetml/2006/main" count="163" uniqueCount="100">
  <si>
    <t>ACTIVIDAD</t>
  </si>
  <si>
    <t>RESPONSABLE</t>
  </si>
  <si>
    <t>SEGUIMIENTO</t>
  </si>
  <si>
    <t>ENE</t>
  </si>
  <si>
    <t>FEB</t>
  </si>
  <si>
    <t>MAR</t>
  </si>
  <si>
    <t>MAY</t>
  </si>
  <si>
    <t>JUN</t>
  </si>
  <si>
    <t>NOV</t>
  </si>
  <si>
    <t>ACTIVIDADES DE GESTION DEL RIESGO</t>
  </si>
  <si>
    <t>PLANEADO</t>
  </si>
  <si>
    <t>EJECUTADO</t>
  </si>
  <si>
    <t>JUL</t>
  </si>
  <si>
    <t>SEP</t>
  </si>
  <si>
    <t>OCT</t>
  </si>
  <si>
    <t>AGO</t>
  </si>
  <si>
    <t>DIC</t>
  </si>
  <si>
    <t>EJECUCIÓN DE ACTIVIDADES</t>
  </si>
  <si>
    <t>Actualización del programa</t>
  </si>
  <si>
    <t>P.G.R.  RIESGO MECANICO</t>
  </si>
  <si>
    <t>RECURSOS</t>
  </si>
  <si>
    <t>SEGÚN PROGRAMA DE MANTENIMIENTO</t>
  </si>
  <si>
    <t>Computador
Personal</t>
  </si>
  <si>
    <t>formatos
Personal</t>
  </si>
  <si>
    <t>formato
Personal</t>
  </si>
  <si>
    <t>Establecer un programa de gestión del riesgo mecánico para mantener un sistema formal de aseguramiento identificando las actividades y equipos críticos en las actividades de la organización</t>
  </si>
  <si>
    <t>OBJETIVO</t>
  </si>
  <si>
    <t xml:space="preserve"> METAS</t>
  </si>
  <si>
    <t>ALCANCE</t>
  </si>
  <si>
    <t>Este programa aplica a todas las actividades y operaciones que desarrolle KAYSEN SOLUCIONES S.A.S., en donde se requiera el uso de herramientas manuales.</t>
  </si>
  <si>
    <t xml:space="preserve">ACTIVIDADES PROGRAMADAS </t>
  </si>
  <si>
    <t xml:space="preserve">ACTIVIDADES EJECUTADAS </t>
  </si>
  <si>
    <t>SEGÚN PROGRAMA DE INSPECCIONES</t>
  </si>
  <si>
    <t>META</t>
  </si>
  <si>
    <t>Inspecciones a Herramientas de Cocina</t>
  </si>
  <si>
    <t>TRIMESTRE I</t>
  </si>
  <si>
    <t>TRIMESTRE II</t>
  </si>
  <si>
    <t>TRIMESTRE III</t>
  </si>
  <si>
    <t>TRIMESTRE IV</t>
  </si>
  <si>
    <t>VERSIÓN: 01</t>
  </si>
  <si>
    <t>PÁGINA: 1 DE 1</t>
  </si>
  <si>
    <t>ABR</t>
  </si>
  <si>
    <t>2014-2015</t>
  </si>
  <si>
    <t>CUMPLIMIENTO DE ACTIVIDADES</t>
  </si>
  <si>
    <t>CUMPLIMIENTO ACUMULADO</t>
  </si>
  <si>
    <t>PROGRAMA DE GESTIÓN DEL RIESGO MECÁNICO</t>
  </si>
  <si>
    <t>CÓDIGO: PI-GI-12</t>
  </si>
  <si>
    <t>COBERTURA</t>
  </si>
  <si>
    <t>DESCRIPCIÓN DEL INDICADOR</t>
  </si>
  <si>
    <t>NOMBRE DEL INDICADOR</t>
  </si>
  <si>
    <t>FORMULA</t>
  </si>
  <si>
    <t>Trabajadores que permanecen locaciones cubiertas por el programa / Trabajadores en todas las locaciones</t>
  </si>
  <si>
    <t>MES</t>
  </si>
  <si>
    <t>JUL.</t>
  </si>
  <si>
    <t>AGO.</t>
  </si>
  <si>
    <t>SEP.</t>
  </si>
  <si>
    <t>OCT.</t>
  </si>
  <si>
    <t>NOV.</t>
  </si>
  <si>
    <t>DIC.</t>
  </si>
  <si>
    <t>ENE.</t>
  </si>
  <si>
    <t>FEB.</t>
  </si>
  <si>
    <t>MAR.</t>
  </si>
  <si>
    <t>ABR.</t>
  </si>
  <si>
    <t>MAY.</t>
  </si>
  <si>
    <t>JUN.</t>
  </si>
  <si>
    <t>PERSONAS EN LOCACIONES CUBIERTAS</t>
  </si>
  <si>
    <t>PERSONAS EN TODAS LAS LOCACIONES</t>
  </si>
  <si>
    <t>TRIMESTRE</t>
  </si>
  <si>
    <t>TRIM 3 2014</t>
  </si>
  <si>
    <t>TRIM 4 2014</t>
  </si>
  <si>
    <t>TRIM 1 2015</t>
  </si>
  <si>
    <t>TRIM 2 2015</t>
  </si>
  <si>
    <t>% COBERTURA ACUMULADO</t>
  </si>
  <si>
    <t>ANÁLISIS</t>
  </si>
  <si>
    <t>EFICACIA</t>
  </si>
  <si>
    <t>NÚMERO DE ACCIDENTES</t>
  </si>
  <si>
    <t>ACCIDENTES PRESENTADOS</t>
  </si>
  <si>
    <t>INCIDENTES PRESENTADOS</t>
  </si>
  <si>
    <t>CUMPLIMIENTO DEL PROGRAMA</t>
  </si>
  <si>
    <t>ACTIVIDADES EJECUTADAS</t>
  </si>
  <si>
    <t>ACTIVIDADES PLANEADAS</t>
  </si>
  <si>
    <t>El desempeño se encuentra por debajo de la meta en el tercer trimestre de 2014, para los siguientes trimestres se da cumplimiento a la meta.</t>
  </si>
  <si>
    <t>NÚMERO DE ACCIDENTES PRESENTADOS POR CAUSA DEL RIESGO MECÁNICO</t>
  </si>
  <si>
    <t>Se cumple la meta de 0 accidentes por riesgo mecánico.</t>
  </si>
  <si>
    <t xml:space="preserve">Revisión de la matriz de peligros para evaluar todos los aspectos frente al riesgo mecánico </t>
  </si>
  <si>
    <t>Dar cobertura al 85% del total de  los colaboradores, prevenir eventos asociados al riesgo mecánico y cumplir en un 90% con la ejecución de las actividades de prevención programadas .</t>
  </si>
  <si>
    <t>COORDINADOR HSE</t>
  </si>
  <si>
    <t xml:space="preserve"> COORDINADOR HSE</t>
  </si>
  <si>
    <t>Mantenimiento de maquinas y  herramientas</t>
  </si>
  <si>
    <t>FECHA: 28/09/14</t>
  </si>
  <si>
    <t>Divulgación de la condición de esposición a riesgo mecánico</t>
  </si>
  <si>
    <t>Papeleria y Medios audiovisuales</t>
  </si>
  <si>
    <t>Señalización de zonas de acción de máquinas que disponen de partes moviles</t>
  </si>
  <si>
    <t>Cinta o pintura para señalización</t>
  </si>
  <si>
    <t>Capacitación manejo seguro de herramientas y utencilios manuales</t>
  </si>
  <si>
    <t>Diseño y socialización de instructivo para uso de cuchillos y operaciones de cortes de frutas, verduras y carnes</t>
  </si>
  <si>
    <t>Diseño de procedimiento para selección de maquinas y herramientas (teniendo en cuenta condiciones de seguridad)</t>
  </si>
  <si>
    <t>Capacitación manejo seguro de máquinas con partes moviles</t>
  </si>
  <si>
    <t>Jornada de orden y limpieza de puestos de trabajo</t>
  </si>
  <si>
    <t>Observaciones de comportamiento seguro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</si>
</sst>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[$€-2]* #,##0.00_-;\-[$€-2]* #,##0.00_-;_-[$€-2]* &quot;-&quot;??_-"/>
  </numFmts>
  <fonts count="17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4"/>
      <color theme="1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u/>
      <sz val="10"/>
      <color indexed="12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9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4" fillId="0" borderId="0">
      <alignment vertical="center"/>
    </xf>
    <xf numFmtId="0" fontId="8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92">
    <xf numFmtId="0" fontId="0" fillId="0" borderId="0" xfId="0"/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4" xfId="0" applyFill="1" applyBorder="1"/>
    <xf numFmtId="0" fontId="3" fillId="3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0" fillId="4" borderId="0" xfId="0" applyFill="1"/>
    <xf numFmtId="0" fontId="3" fillId="2" borderId="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0" fillId="0" borderId="0" xfId="0" applyBorder="1"/>
    <xf numFmtId="0" fontId="2" fillId="0" borderId="0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0" fontId="12" fillId="0" borderId="0" xfId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9" fontId="0" fillId="0" borderId="0" xfId="9" applyFont="1"/>
    <xf numFmtId="0" fontId="0" fillId="4" borderId="0" xfId="0" applyFill="1" applyBorder="1" applyAlignment="1"/>
    <xf numFmtId="0" fontId="0" fillId="4" borderId="11" xfId="0" applyFill="1" applyBorder="1" applyAlignment="1"/>
    <xf numFmtId="0" fontId="0" fillId="4" borderId="6" xfId="0" applyFill="1" applyBorder="1" applyAlignment="1"/>
    <xf numFmtId="0" fontId="0" fillId="4" borderId="17" xfId="0" applyFill="1" applyBorder="1" applyAlignment="1"/>
    <xf numFmtId="0" fontId="0" fillId="0" borderId="0" xfId="0" applyAlignment="1">
      <alignment vertical="center"/>
    </xf>
    <xf numFmtId="0" fontId="0" fillId="4" borderId="0" xfId="0" applyFill="1" applyBorder="1" applyAlignment="1">
      <alignment vertical="center"/>
    </xf>
    <xf numFmtId="0" fontId="0" fillId="4" borderId="11" xfId="0" applyFill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3" fillId="0" borderId="3" xfId="0" applyFont="1" applyBorder="1" applyAlignment="1">
      <alignment vertical="center" wrapText="1"/>
    </xf>
    <xf numFmtId="0" fontId="0" fillId="4" borderId="0" xfId="0" applyFill="1" applyBorder="1" applyAlignment="1">
      <alignment vertical="center" wrapText="1"/>
    </xf>
    <xf numFmtId="0" fontId="0" fillId="4" borderId="11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35" xfId="0" applyBorder="1" applyAlignment="1">
      <alignment vertical="center"/>
    </xf>
    <xf numFmtId="0" fontId="0" fillId="0" borderId="0" xfId="0" applyBorder="1" applyAlignment="1">
      <alignment vertical="center"/>
    </xf>
    <xf numFmtId="0" fontId="3" fillId="4" borderId="36" xfId="0" applyFont="1" applyFill="1" applyBorder="1" applyAlignment="1">
      <alignment horizontal="center" vertical="center"/>
    </xf>
    <xf numFmtId="0" fontId="3" fillId="4" borderId="37" xfId="0" applyFont="1" applyFill="1" applyBorder="1" applyAlignment="1">
      <alignment horizontal="center" vertical="center"/>
    </xf>
    <xf numFmtId="0" fontId="0" fillId="0" borderId="3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40" xfId="0" applyBorder="1" applyAlignment="1">
      <alignment vertical="center"/>
    </xf>
    <xf numFmtId="0" fontId="13" fillId="0" borderId="43" xfId="0" applyFont="1" applyBorder="1" applyAlignment="1">
      <alignment horizontal="center" vertical="center"/>
    </xf>
    <xf numFmtId="0" fontId="0" fillId="0" borderId="44" xfId="0" applyBorder="1" applyAlignment="1">
      <alignment vertical="center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9" fontId="0" fillId="0" borderId="45" xfId="9" applyFont="1" applyBorder="1" applyAlignment="1">
      <alignment vertical="center"/>
    </xf>
    <xf numFmtId="9" fontId="0" fillId="0" borderId="46" xfId="9" applyFont="1" applyBorder="1" applyAlignment="1">
      <alignment vertical="center"/>
    </xf>
    <xf numFmtId="9" fontId="0" fillId="0" borderId="45" xfId="0" applyNumberFormat="1" applyBorder="1" applyAlignment="1">
      <alignment vertical="center"/>
    </xf>
    <xf numFmtId="9" fontId="0" fillId="0" borderId="48" xfId="9" applyFont="1" applyBorder="1" applyAlignment="1">
      <alignment vertical="center"/>
    </xf>
    <xf numFmtId="9" fontId="0" fillId="0" borderId="49" xfId="9" applyFont="1" applyBorder="1" applyAlignment="1">
      <alignment vertical="center"/>
    </xf>
    <xf numFmtId="0" fontId="0" fillId="4" borderId="31" xfId="0" applyFill="1" applyBorder="1" applyAlignment="1">
      <alignment vertical="center"/>
    </xf>
    <xf numFmtId="0" fontId="0" fillId="4" borderId="32" xfId="0" applyFill="1" applyBorder="1" applyAlignment="1">
      <alignment vertical="center"/>
    </xf>
    <xf numFmtId="0" fontId="0" fillId="4" borderId="35" xfId="0" applyFill="1" applyBorder="1" applyAlignment="1">
      <alignment vertical="center"/>
    </xf>
    <xf numFmtId="9" fontId="0" fillId="0" borderId="54" xfId="9" applyFont="1" applyBorder="1" applyAlignment="1">
      <alignment vertical="center"/>
    </xf>
    <xf numFmtId="9" fontId="0" fillId="0" borderId="40" xfId="9" applyFont="1" applyBorder="1" applyAlignment="1">
      <alignment vertical="center"/>
    </xf>
    <xf numFmtId="0" fontId="0" fillId="4" borderId="6" xfId="0" applyFill="1" applyBorder="1" applyAlignment="1">
      <alignment vertical="center"/>
    </xf>
    <xf numFmtId="0" fontId="0" fillId="4" borderId="17" xfId="0" applyFill="1" applyBorder="1" applyAlignment="1">
      <alignment vertical="center"/>
    </xf>
    <xf numFmtId="0" fontId="3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vertical="center" wrapText="1"/>
    </xf>
    <xf numFmtId="0" fontId="0" fillId="4" borderId="30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33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55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6" fillId="10" borderId="30" xfId="0" applyFont="1" applyFill="1" applyBorder="1" applyAlignment="1">
      <alignment horizontal="center" vertical="center"/>
    </xf>
    <xf numFmtId="0" fontId="16" fillId="10" borderId="31" xfId="0" applyFont="1" applyFill="1" applyBorder="1" applyAlignment="1">
      <alignment horizontal="center" vertical="center"/>
    </xf>
    <xf numFmtId="0" fontId="16" fillId="10" borderId="32" xfId="0" applyFont="1" applyFill="1" applyBorder="1" applyAlignment="1">
      <alignment horizontal="center" vertical="center"/>
    </xf>
    <xf numFmtId="0" fontId="16" fillId="10" borderId="33" xfId="0" applyFont="1" applyFill="1" applyBorder="1" applyAlignment="1">
      <alignment horizontal="center" vertical="center"/>
    </xf>
    <xf numFmtId="0" fontId="16" fillId="10" borderId="6" xfId="0" applyFont="1" applyFill="1" applyBorder="1" applyAlignment="1">
      <alignment horizontal="center" vertical="center"/>
    </xf>
    <xf numFmtId="0" fontId="16" fillId="10" borderId="17" xfId="0" applyFont="1" applyFill="1" applyBorder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3" borderId="3" xfId="0" applyFont="1" applyFill="1" applyBorder="1" applyAlignment="1">
      <alignment horizontal="left" vertical="center"/>
    </xf>
    <xf numFmtId="0" fontId="13" fillId="3" borderId="9" xfId="0" applyFont="1" applyFill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2" borderId="34" xfId="0" applyFont="1" applyFill="1" applyBorder="1" applyAlignment="1">
      <alignment horizontal="left" vertical="center"/>
    </xf>
    <xf numFmtId="0" fontId="13" fillId="2" borderId="22" xfId="0" applyFont="1" applyFill="1" applyBorder="1" applyAlignment="1">
      <alignment horizontal="left" vertical="center"/>
    </xf>
    <xf numFmtId="0" fontId="13" fillId="3" borderId="52" xfId="0" applyFont="1" applyFill="1" applyBorder="1" applyAlignment="1">
      <alignment horizontal="left" vertical="center"/>
    </xf>
    <xf numFmtId="0" fontId="13" fillId="3" borderId="46" xfId="0" applyFont="1" applyFill="1" applyBorder="1" applyAlignment="1">
      <alignment horizontal="left" vertical="center"/>
    </xf>
    <xf numFmtId="0" fontId="0" fillId="0" borderId="27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2" borderId="13" xfId="0" applyFont="1" applyFill="1" applyBorder="1" applyAlignment="1">
      <alignment horizontal="left" vertical="center"/>
    </xf>
    <xf numFmtId="0" fontId="13" fillId="2" borderId="14" xfId="0" applyFont="1" applyFill="1" applyBorder="1" applyAlignment="1">
      <alignment horizontal="left" vertical="center"/>
    </xf>
    <xf numFmtId="0" fontId="13" fillId="3" borderId="27" xfId="0" applyFont="1" applyFill="1" applyBorder="1" applyAlignment="1">
      <alignment horizontal="left" vertical="center"/>
    </xf>
    <xf numFmtId="0" fontId="13" fillId="3" borderId="29" xfId="0" applyFont="1" applyFill="1" applyBorder="1" applyAlignment="1">
      <alignment horizontal="left" vertical="center"/>
    </xf>
    <xf numFmtId="0" fontId="0" fillId="7" borderId="34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18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0" xfId="0" applyFont="1" applyFill="1" applyBorder="1" applyAlignment="1">
      <alignment horizontal="left" vertical="center" wrapText="1"/>
    </xf>
    <xf numFmtId="0" fontId="6" fillId="5" borderId="13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6" fillId="5" borderId="27" xfId="0" applyFont="1" applyFill="1" applyBorder="1" applyAlignment="1">
      <alignment horizontal="center" vertical="center"/>
    </xf>
    <xf numFmtId="0" fontId="6" fillId="5" borderId="28" xfId="0" applyFont="1" applyFill="1" applyBorder="1" applyAlignment="1">
      <alignment horizontal="center" vertical="center"/>
    </xf>
    <xf numFmtId="0" fontId="6" fillId="5" borderId="2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15" fillId="8" borderId="4" xfId="0" applyFont="1" applyFill="1" applyBorder="1" applyAlignment="1">
      <alignment horizontal="center"/>
    </xf>
    <xf numFmtId="0" fontId="14" fillId="7" borderId="4" xfId="0" applyFont="1" applyFill="1" applyBorder="1" applyAlignment="1">
      <alignment horizontal="center" vertical="center"/>
    </xf>
    <xf numFmtId="0" fontId="14" fillId="8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13" fillId="9" borderId="4" xfId="0" applyFont="1" applyFill="1" applyBorder="1" applyAlignment="1">
      <alignment horizontal="center" vertical="center"/>
    </xf>
  </cellXfs>
  <cellStyles count="10">
    <cellStyle name="Euro" xfId="4"/>
    <cellStyle name="Hipervínculo 2" xfId="5"/>
    <cellStyle name="Normal" xfId="0" builtinId="0"/>
    <cellStyle name="Normal 2" xfId="1"/>
    <cellStyle name="Normal 2 2" xfId="6"/>
    <cellStyle name="Normal 3" xfId="7"/>
    <cellStyle name="Porcentaje" xfId="9" builtinId="5"/>
    <cellStyle name="Porcentaje 2" xfId="2"/>
    <cellStyle name="Porcentaje 2 2" xfId="3"/>
    <cellStyle name="Porcentual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600" b="1">
                <a:solidFill>
                  <a:sysClr val="windowText" lastClr="000000"/>
                </a:solidFill>
              </a:rPr>
              <a:t>EJECUCIÓN DE</a:t>
            </a:r>
            <a:r>
              <a:rPr lang="es-CO" sz="1600" b="1" baseline="0">
                <a:solidFill>
                  <a:sysClr val="windowText" lastClr="000000"/>
                </a:solidFill>
              </a:rPr>
              <a:t>  ACTIVIDADES</a:t>
            </a:r>
            <a:endParaRPr lang="es-CO" sz="1600" b="1">
              <a:solidFill>
                <a:sysClr val="windowText" lastClr="000000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PGR!$R$48</c:f>
              <c:strCache>
                <c:ptCount val="1"/>
                <c:pt idx="0">
                  <c:v>CUMPLIMIENTO DE ACTIVIDADES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PGR!$S$45:$V$45</c:f>
              <c:strCache>
                <c:ptCount val="4"/>
                <c:pt idx="0">
                  <c:v>TRIMESTRE I</c:v>
                </c:pt>
                <c:pt idx="1">
                  <c:v>TRIMESTRE II</c:v>
                </c:pt>
                <c:pt idx="2">
                  <c:v>TRIMESTRE III</c:v>
                </c:pt>
                <c:pt idx="3">
                  <c:v>TRIMESTRE IV</c:v>
                </c:pt>
              </c:strCache>
            </c:strRef>
          </c:cat>
          <c:val>
            <c:numRef>
              <c:f>PGR!$S$48:$V$48</c:f>
              <c:numCache>
                <c:formatCode>0%</c:formatCode>
                <c:ptCount val="4"/>
                <c:pt idx="0">
                  <c:v>1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03919504"/>
        <c:axId val="1403927120"/>
      </c:barChart>
      <c:lineChart>
        <c:grouping val="standard"/>
        <c:varyColors val="0"/>
        <c:ser>
          <c:idx val="1"/>
          <c:order val="1"/>
          <c:tx>
            <c:strRef>
              <c:f>PGR!$R$49</c:f>
              <c:strCache>
                <c:ptCount val="1"/>
                <c:pt idx="0">
                  <c:v>CUMPLIMIENTO ACUMULADO</c:v>
                </c:pt>
              </c:strCache>
            </c:strRef>
          </c:tx>
          <c:spPr>
            <a:ln w="508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PGR!$S$45:$V$45</c:f>
              <c:strCache>
                <c:ptCount val="4"/>
                <c:pt idx="0">
                  <c:v>TRIMESTRE I</c:v>
                </c:pt>
                <c:pt idx="1">
                  <c:v>TRIMESTRE II</c:v>
                </c:pt>
                <c:pt idx="2">
                  <c:v>TRIMESTRE III</c:v>
                </c:pt>
                <c:pt idx="3">
                  <c:v>TRIMESTRE IV</c:v>
                </c:pt>
              </c:strCache>
            </c:strRef>
          </c:cat>
          <c:val>
            <c:numRef>
              <c:f>PGR!$S$49:$V$49</c:f>
              <c:numCache>
                <c:formatCode>0%</c:formatCode>
                <c:ptCount val="4"/>
                <c:pt idx="0">
                  <c:v>1</c:v>
                </c:pt>
                <c:pt idx="1">
                  <c:v>0.7</c:v>
                </c:pt>
                <c:pt idx="2">
                  <c:v>0.4375</c:v>
                </c:pt>
                <c:pt idx="3">
                  <c:v>0.33333333333333331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PGR!$R$50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Pt>
            <c:idx val="3"/>
            <c:marker>
              <c:symbol val="none"/>
            </c:marker>
            <c:bubble3D val="0"/>
            <c:spPr>
              <a:ln w="50800" cap="rnd">
                <a:solidFill>
                  <a:schemeClr val="accent3"/>
                </a:solidFill>
                <a:round/>
              </a:ln>
              <a:effectLst/>
            </c:spPr>
          </c:dPt>
          <c:cat>
            <c:strRef>
              <c:f>PGR!$S$45:$V$45</c:f>
              <c:strCache>
                <c:ptCount val="4"/>
                <c:pt idx="0">
                  <c:v>TRIMESTRE I</c:v>
                </c:pt>
                <c:pt idx="1">
                  <c:v>TRIMESTRE II</c:v>
                </c:pt>
                <c:pt idx="2">
                  <c:v>TRIMESTRE III</c:v>
                </c:pt>
                <c:pt idx="3">
                  <c:v>TRIMESTRE IV</c:v>
                </c:pt>
              </c:strCache>
            </c:strRef>
          </c:cat>
          <c:val>
            <c:numRef>
              <c:f>PGR!$S$50:$V$50</c:f>
              <c:numCache>
                <c:formatCode>0%</c:formatCode>
                <c:ptCount val="4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  <c:pt idx="3">
                  <c:v>0.9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3919504"/>
        <c:axId val="1403927120"/>
      </c:lineChart>
      <c:catAx>
        <c:axId val="140391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3927120"/>
        <c:crosses val="autoZero"/>
        <c:auto val="1"/>
        <c:lblAlgn val="ctr"/>
        <c:lblOffset val="100"/>
        <c:noMultiLvlLbl val="0"/>
      </c:catAx>
      <c:valAx>
        <c:axId val="140392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3919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COBERTURA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PGR!$A$84</c:f>
              <c:strCache>
                <c:ptCount val="1"/>
                <c:pt idx="0">
                  <c:v>COBERTURA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[1]Hoja1!$B$110:$F$110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PGR!$C$84:$F$84</c:f>
              <c:numCache>
                <c:formatCode>0%</c:formatCode>
                <c:ptCount val="4"/>
                <c:pt idx="0">
                  <c:v>0.83333333333333337</c:v>
                </c:pt>
                <c:pt idx="1">
                  <c:v>0.8571428571428571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03922768"/>
        <c:axId val="1403748832"/>
      </c:barChart>
      <c:lineChart>
        <c:grouping val="standard"/>
        <c:varyColors val="0"/>
        <c:ser>
          <c:idx val="1"/>
          <c:order val="1"/>
          <c:tx>
            <c:strRef>
              <c:f>PGR!$A$85</c:f>
              <c:strCache>
                <c:ptCount val="1"/>
                <c:pt idx="0">
                  <c:v>% COBERTURA ACUMULADO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PGR!$C$81:$F$81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PGR!$C$85:$F$85</c:f>
              <c:numCache>
                <c:formatCode>0%</c:formatCode>
                <c:ptCount val="4"/>
                <c:pt idx="0">
                  <c:v>0.83333333333333337</c:v>
                </c:pt>
                <c:pt idx="1">
                  <c:v>0.84782608695652173</c:v>
                </c:pt>
                <c:pt idx="2">
                  <c:v>0.85</c:v>
                </c:pt>
                <c:pt idx="3" formatCode="General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PGR!$A$86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PGR!$C$81:$F$81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PGR!$C$86:$F$86</c:f>
              <c:numCache>
                <c:formatCode>0%</c:formatCode>
                <c:ptCount val="4"/>
                <c:pt idx="0">
                  <c:v>0.85</c:v>
                </c:pt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3922768"/>
        <c:axId val="1403748832"/>
      </c:lineChart>
      <c:catAx>
        <c:axId val="140392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3748832"/>
        <c:crosses val="autoZero"/>
        <c:auto val="1"/>
        <c:lblAlgn val="ctr"/>
        <c:lblOffset val="100"/>
        <c:noMultiLvlLbl val="0"/>
      </c:catAx>
      <c:valAx>
        <c:axId val="140374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3922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EFICACIA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PGR!$A$115</c:f>
              <c:strCache>
                <c:ptCount val="1"/>
                <c:pt idx="0">
                  <c:v>ACCIDENTES PRESENTADOS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[1]Hoja1!$C$110:$F$110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PGR!$C$115:$F$115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0465568"/>
        <c:axId val="1500458496"/>
      </c:barChart>
      <c:lineChart>
        <c:grouping val="standard"/>
        <c:varyColors val="0"/>
        <c:ser>
          <c:idx val="1"/>
          <c:order val="1"/>
          <c:tx>
            <c:strRef>
              <c:f>PGR!$A$116</c:f>
              <c:strCache>
                <c:ptCount val="1"/>
                <c:pt idx="0">
                  <c:v>INCIDENTES PRESENTADOS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PGR!$C$114:$F$114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PGR!$C$116:$F$116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PGR!$A$117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PGR!$C$114:$F$114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PGR!$C$117:$F$117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0465568"/>
        <c:axId val="1500458496"/>
      </c:lineChart>
      <c:catAx>
        <c:axId val="150046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0458496"/>
        <c:crosses val="autoZero"/>
        <c:auto val="1"/>
        <c:lblAlgn val="ctr"/>
        <c:lblOffset val="100"/>
        <c:noMultiLvlLbl val="0"/>
      </c:catAx>
      <c:valAx>
        <c:axId val="1500458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046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477273</xdr:colOff>
      <xdr:row>0</xdr:row>
      <xdr:rowOff>76542</xdr:rowOff>
    </xdr:from>
    <xdr:to>
      <xdr:col>14</xdr:col>
      <xdr:colOff>575583</xdr:colOff>
      <xdr:row>3</xdr:row>
      <xdr:rowOff>131451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54898" y="76542"/>
          <a:ext cx="2384310" cy="73356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51</xdr:row>
      <xdr:rowOff>95250</xdr:rowOff>
    </xdr:from>
    <xdr:to>
      <xdr:col>3</xdr:col>
      <xdr:colOff>619124</xdr:colOff>
      <xdr:row>67</xdr:row>
      <xdr:rowOff>55958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809624</xdr:colOff>
      <xdr:row>88</xdr:row>
      <xdr:rowOff>15477</xdr:rowOff>
    </xdr:from>
    <xdr:to>
      <xdr:col>8</xdr:col>
      <xdr:colOff>119062</xdr:colOff>
      <xdr:row>103</xdr:row>
      <xdr:rowOff>119063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809624</xdr:colOff>
      <xdr:row>119</xdr:row>
      <xdr:rowOff>15477</xdr:rowOff>
    </xdr:from>
    <xdr:to>
      <xdr:col>8</xdr:col>
      <xdr:colOff>119062</xdr:colOff>
      <xdr:row>134</xdr:row>
      <xdr:rowOff>119063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ego%20A/Desktop/SIG%20PROYECTO/PROGRAMAS/GESTI&#211;N%20INTEGRAL/PG-GI-11%20PROGRAMA%20DE%20GESTI&#211;N%20DEL%20RIESGO%20LOCATI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110">
          <cell r="B110"/>
          <cell r="C110" t="str">
            <v>TRIM 3 2014</v>
          </cell>
          <cell r="D110" t="str">
            <v>TRIM 4 2014</v>
          </cell>
          <cell r="E110" t="str">
            <v>TRIM 1 2015</v>
          </cell>
          <cell r="F110" t="str">
            <v>TRIM 2 2015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05"/>
  <sheetViews>
    <sheetView tabSelected="1" view="pageBreakPreview" zoomScale="80" zoomScaleNormal="80" zoomScaleSheetLayoutView="80" workbookViewId="0">
      <selection activeCell="H12" sqref="H12"/>
    </sheetView>
  </sheetViews>
  <sheetFormatPr baseColWidth="10" defaultRowHeight="15" x14ac:dyDescent="0.25"/>
  <cols>
    <col min="1" max="1" width="41.85546875" customWidth="1"/>
    <col min="2" max="3" width="18.28515625" customWidth="1"/>
    <col min="4" max="4" width="14" customWidth="1"/>
  </cols>
  <sheetData>
    <row r="1" spans="1:30" ht="18" customHeight="1" x14ac:dyDescent="0.25">
      <c r="A1" s="187" t="s">
        <v>45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6"/>
      <c r="M1" s="186"/>
      <c r="N1" s="186"/>
      <c r="O1" s="186"/>
      <c r="P1" s="186"/>
    </row>
    <row r="2" spans="1:30" ht="18" customHeight="1" x14ac:dyDescent="0.25">
      <c r="A2" s="187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6"/>
      <c r="M2" s="186"/>
      <c r="N2" s="186"/>
      <c r="O2" s="186"/>
      <c r="P2" s="186"/>
    </row>
    <row r="3" spans="1:30" ht="18" customHeight="1" x14ac:dyDescent="0.25">
      <c r="A3" s="188" t="s">
        <v>46</v>
      </c>
      <c r="B3" s="188"/>
      <c r="C3" s="188" t="s">
        <v>39</v>
      </c>
      <c r="D3" s="188"/>
      <c r="E3" s="188"/>
      <c r="F3" s="188" t="s">
        <v>89</v>
      </c>
      <c r="G3" s="188"/>
      <c r="H3" s="188"/>
      <c r="I3" s="188" t="s">
        <v>40</v>
      </c>
      <c r="J3" s="188"/>
      <c r="K3" s="188"/>
      <c r="L3" s="186"/>
      <c r="M3" s="186"/>
      <c r="N3" s="186"/>
      <c r="O3" s="186"/>
      <c r="P3" s="186"/>
    </row>
    <row r="4" spans="1:30" ht="18" customHeight="1" x14ac:dyDescent="0.25">
      <c r="A4" s="188"/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6"/>
      <c r="M4" s="186"/>
      <c r="N4" s="186"/>
      <c r="O4" s="186"/>
      <c r="P4" s="186"/>
    </row>
    <row r="5" spans="1:30" ht="13.5" customHeight="1" thickBo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</row>
    <row r="6" spans="1:30" ht="18" x14ac:dyDescent="0.25">
      <c r="A6" s="145" t="s">
        <v>19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7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</row>
    <row r="7" spans="1:30" ht="15" customHeight="1" x14ac:dyDescent="0.25">
      <c r="A7" s="160" t="s">
        <v>26</v>
      </c>
      <c r="B7" s="162" t="s">
        <v>25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3"/>
      <c r="AD7" s="13"/>
    </row>
    <row r="8" spans="1:30" x14ac:dyDescent="0.25">
      <c r="A8" s="161"/>
      <c r="B8" s="164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3"/>
      <c r="AD8" s="13"/>
    </row>
    <row r="9" spans="1:30" x14ac:dyDescent="0.25">
      <c r="A9" s="15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3"/>
      <c r="AD9" s="13"/>
    </row>
    <row r="10" spans="1:30" ht="15" customHeight="1" x14ac:dyDescent="0.25">
      <c r="A10" s="160" t="s">
        <v>27</v>
      </c>
      <c r="B10" s="162" t="s">
        <v>85</v>
      </c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O10" s="163"/>
      <c r="P10" s="163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3"/>
      <c r="AD10" s="13"/>
    </row>
    <row r="11" spans="1:30" x14ac:dyDescent="0.25">
      <c r="A11" s="161"/>
      <c r="B11" s="164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3"/>
      <c r="AD11" s="13"/>
    </row>
    <row r="12" spans="1:30" x14ac:dyDescent="0.25">
      <c r="A12" s="15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3"/>
      <c r="AD12" s="13"/>
    </row>
    <row r="13" spans="1:30" ht="15" customHeight="1" x14ac:dyDescent="0.25">
      <c r="A13" s="160" t="s">
        <v>28</v>
      </c>
      <c r="B13" s="162" t="s">
        <v>29</v>
      </c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3"/>
      <c r="AD13" s="13"/>
    </row>
    <row r="14" spans="1:30" ht="15.75" thickBot="1" x14ac:dyDescent="0.3">
      <c r="A14" s="161"/>
      <c r="B14" s="184"/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3"/>
      <c r="AD14" s="13"/>
    </row>
    <row r="15" spans="1:30" ht="18" x14ac:dyDescent="0.25">
      <c r="A15" s="154" t="s">
        <v>42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3"/>
      <c r="AD15" s="13"/>
    </row>
    <row r="16" spans="1:30" s="13" customFormat="1" ht="15" customHeight="1" x14ac:dyDescent="0.2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16" x14ac:dyDescent="0.25">
      <c r="A17" s="17" t="s">
        <v>0</v>
      </c>
      <c r="B17" s="8" t="s">
        <v>1</v>
      </c>
      <c r="C17" s="8" t="s">
        <v>20</v>
      </c>
      <c r="D17" s="8" t="s">
        <v>2</v>
      </c>
      <c r="E17" s="8" t="s">
        <v>13</v>
      </c>
      <c r="F17" s="8" t="s">
        <v>14</v>
      </c>
      <c r="G17" s="8" t="s">
        <v>8</v>
      </c>
      <c r="H17" s="8" t="s">
        <v>16</v>
      </c>
      <c r="I17" s="8" t="s">
        <v>3</v>
      </c>
      <c r="J17" s="8" t="s">
        <v>4</v>
      </c>
      <c r="K17" s="8" t="s">
        <v>5</v>
      </c>
      <c r="L17" s="8" t="s">
        <v>41</v>
      </c>
      <c r="M17" s="8" t="s">
        <v>6</v>
      </c>
      <c r="N17" s="8" t="s">
        <v>7</v>
      </c>
      <c r="O17" s="8" t="s">
        <v>12</v>
      </c>
      <c r="P17" s="8" t="s">
        <v>15</v>
      </c>
    </row>
    <row r="18" spans="1:16" ht="26.25" customHeight="1" x14ac:dyDescent="0.25">
      <c r="A18" s="157" t="s">
        <v>9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9"/>
    </row>
    <row r="19" spans="1:16" ht="22.5" customHeight="1" x14ac:dyDescent="0.25">
      <c r="A19" s="151" t="s">
        <v>18</v>
      </c>
      <c r="B19" s="148" t="s">
        <v>87</v>
      </c>
      <c r="C19" s="151" t="s">
        <v>22</v>
      </c>
      <c r="D19" s="3" t="s">
        <v>10</v>
      </c>
      <c r="E19" s="1"/>
      <c r="F19" s="1"/>
      <c r="G19" s="28"/>
      <c r="H19" s="1"/>
      <c r="I19" s="1"/>
      <c r="J19" s="28"/>
      <c r="K19" s="1"/>
      <c r="L19" s="27">
        <v>1</v>
      </c>
      <c r="M19" s="28"/>
      <c r="N19" s="1"/>
      <c r="O19" s="1"/>
      <c r="P19" s="28"/>
    </row>
    <row r="20" spans="1:16" ht="22.5" customHeight="1" x14ac:dyDescent="0.25">
      <c r="A20" s="153"/>
      <c r="B20" s="150"/>
      <c r="C20" s="153"/>
      <c r="D20" s="4" t="s">
        <v>11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9"/>
    </row>
    <row r="21" spans="1:16" ht="22.5" customHeight="1" x14ac:dyDescent="0.25">
      <c r="A21" s="151" t="s">
        <v>90</v>
      </c>
      <c r="B21" s="148" t="s">
        <v>86</v>
      </c>
      <c r="C21" s="151" t="s">
        <v>91</v>
      </c>
      <c r="D21" s="3" t="s">
        <v>10</v>
      </c>
      <c r="E21" s="26">
        <v>1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9"/>
    </row>
    <row r="22" spans="1:16" ht="22.5" customHeight="1" x14ac:dyDescent="0.25">
      <c r="A22" s="153"/>
      <c r="B22" s="150"/>
      <c r="C22" s="153"/>
      <c r="D22" s="7" t="s">
        <v>11</v>
      </c>
      <c r="E22" s="31">
        <v>1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9"/>
    </row>
    <row r="23" spans="1:16" ht="22.5" customHeight="1" x14ac:dyDescent="0.25">
      <c r="A23" s="151" t="s">
        <v>92</v>
      </c>
      <c r="B23" s="148" t="s">
        <v>86</v>
      </c>
      <c r="C23" s="151" t="s">
        <v>93</v>
      </c>
      <c r="D23" s="3" t="s">
        <v>10</v>
      </c>
      <c r="E23" s="26">
        <v>1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9"/>
    </row>
    <row r="24" spans="1:16" ht="22.5" customHeight="1" x14ac:dyDescent="0.25">
      <c r="A24" s="153"/>
      <c r="B24" s="150"/>
      <c r="C24" s="153"/>
      <c r="D24" s="7" t="s">
        <v>11</v>
      </c>
      <c r="E24" s="31">
        <v>1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9"/>
    </row>
    <row r="25" spans="1:16" ht="22.5" customHeight="1" x14ac:dyDescent="0.25">
      <c r="A25" s="151" t="s">
        <v>94</v>
      </c>
      <c r="B25" s="148" t="s">
        <v>86</v>
      </c>
      <c r="C25" s="151" t="s">
        <v>91</v>
      </c>
      <c r="D25" s="3" t="s">
        <v>10</v>
      </c>
      <c r="E25" s="1"/>
      <c r="F25" s="26">
        <v>1</v>
      </c>
      <c r="G25" s="1"/>
      <c r="H25" s="1"/>
      <c r="I25" s="1"/>
      <c r="J25" s="1"/>
      <c r="K25" s="1"/>
      <c r="L25" s="1"/>
      <c r="M25" s="1"/>
      <c r="N25" s="1"/>
      <c r="O25" s="1"/>
      <c r="P25" s="19"/>
    </row>
    <row r="26" spans="1:16" ht="22.5" customHeight="1" x14ac:dyDescent="0.25">
      <c r="A26" s="153"/>
      <c r="B26" s="150"/>
      <c r="C26" s="153"/>
      <c r="D26" s="7" t="s">
        <v>11</v>
      </c>
      <c r="E26" s="1"/>
      <c r="F26" s="31">
        <v>1</v>
      </c>
      <c r="G26" s="1"/>
      <c r="H26" s="1"/>
      <c r="I26" s="1"/>
      <c r="J26" s="1"/>
      <c r="K26" s="1"/>
      <c r="L26" s="1"/>
      <c r="M26" s="1"/>
      <c r="N26" s="1"/>
      <c r="O26" s="1"/>
      <c r="P26" s="19"/>
    </row>
    <row r="27" spans="1:16" ht="22.5" customHeight="1" x14ac:dyDescent="0.25">
      <c r="A27" s="151" t="s">
        <v>95</v>
      </c>
      <c r="B27" s="148" t="s">
        <v>86</v>
      </c>
      <c r="C27" s="151" t="s">
        <v>91</v>
      </c>
      <c r="D27" s="3" t="s">
        <v>10</v>
      </c>
      <c r="E27" s="1"/>
      <c r="F27" s="26">
        <v>1</v>
      </c>
      <c r="G27" s="1"/>
      <c r="H27" s="1"/>
      <c r="I27" s="1"/>
      <c r="J27" s="1"/>
      <c r="K27" s="1"/>
      <c r="L27" s="1"/>
      <c r="M27" s="1"/>
      <c r="N27" s="1"/>
      <c r="O27" s="1"/>
      <c r="P27" s="19"/>
    </row>
    <row r="28" spans="1:16" ht="22.5" customHeight="1" x14ac:dyDescent="0.25">
      <c r="A28" s="153"/>
      <c r="B28" s="150"/>
      <c r="C28" s="153"/>
      <c r="D28" s="7" t="s">
        <v>11</v>
      </c>
      <c r="E28" s="1"/>
      <c r="F28" s="31">
        <v>1</v>
      </c>
      <c r="G28" s="1"/>
      <c r="H28" s="1"/>
      <c r="I28" s="1"/>
      <c r="J28" s="1"/>
      <c r="K28" s="1"/>
      <c r="L28" s="1"/>
      <c r="M28" s="1"/>
      <c r="N28" s="1"/>
      <c r="O28" s="1"/>
      <c r="P28" s="19"/>
    </row>
    <row r="29" spans="1:16" ht="22.5" customHeight="1" x14ac:dyDescent="0.25">
      <c r="A29" s="151" t="s">
        <v>96</v>
      </c>
      <c r="B29" s="148" t="s">
        <v>86</v>
      </c>
      <c r="C29" s="151" t="s">
        <v>22</v>
      </c>
      <c r="D29" s="3" t="s">
        <v>10</v>
      </c>
      <c r="E29" s="1"/>
      <c r="F29" s="1"/>
      <c r="G29" s="26">
        <v>1</v>
      </c>
      <c r="H29" s="1"/>
      <c r="I29" s="1"/>
      <c r="J29" s="1"/>
      <c r="K29" s="1"/>
      <c r="L29" s="1"/>
      <c r="M29" s="1"/>
      <c r="N29" s="1"/>
      <c r="O29" s="1"/>
      <c r="P29" s="19"/>
    </row>
    <row r="30" spans="1:16" ht="22.5" customHeight="1" x14ac:dyDescent="0.25">
      <c r="A30" s="153"/>
      <c r="B30" s="150"/>
      <c r="C30" s="153"/>
      <c r="D30" s="7" t="s">
        <v>11</v>
      </c>
      <c r="E30" s="1"/>
      <c r="F30" s="1"/>
      <c r="G30" s="31">
        <v>1</v>
      </c>
      <c r="H30" s="1"/>
      <c r="I30" s="1"/>
      <c r="J30" s="1"/>
      <c r="K30" s="1"/>
      <c r="L30" s="1"/>
      <c r="M30" s="1"/>
      <c r="N30" s="1"/>
      <c r="O30" s="1"/>
      <c r="P30" s="19"/>
    </row>
    <row r="31" spans="1:16" ht="22.5" customHeight="1" x14ac:dyDescent="0.25">
      <c r="A31" s="151" t="s">
        <v>97</v>
      </c>
      <c r="B31" s="148" t="s">
        <v>86</v>
      </c>
      <c r="C31" s="151" t="s">
        <v>91</v>
      </c>
      <c r="D31" s="3" t="s">
        <v>10</v>
      </c>
      <c r="E31" s="1"/>
      <c r="F31" s="1"/>
      <c r="G31" s="26">
        <v>1</v>
      </c>
      <c r="H31" s="1"/>
      <c r="I31" s="27">
        <v>1</v>
      </c>
      <c r="J31" s="1"/>
      <c r="K31" s="27">
        <v>1</v>
      </c>
      <c r="L31" s="1"/>
      <c r="M31" s="27">
        <v>1</v>
      </c>
      <c r="N31" s="1"/>
      <c r="O31" s="27">
        <v>1</v>
      </c>
      <c r="P31" s="19"/>
    </row>
    <row r="32" spans="1:16" ht="22.5" customHeight="1" x14ac:dyDescent="0.25">
      <c r="A32" s="153"/>
      <c r="B32" s="150"/>
      <c r="C32" s="153"/>
      <c r="D32" s="7" t="s">
        <v>11</v>
      </c>
      <c r="E32" s="1"/>
      <c r="F32" s="1"/>
      <c r="G32" s="31">
        <v>1</v>
      </c>
      <c r="H32" s="1"/>
      <c r="I32" s="1"/>
      <c r="J32" s="1"/>
      <c r="K32" s="1"/>
      <c r="L32" s="1"/>
      <c r="M32" s="1"/>
      <c r="N32" s="1"/>
      <c r="O32" s="1"/>
      <c r="P32" s="19"/>
    </row>
    <row r="33" spans="1:22" ht="22.5" customHeight="1" x14ac:dyDescent="0.25">
      <c r="A33" s="151" t="s">
        <v>98</v>
      </c>
      <c r="B33" s="148"/>
      <c r="C33" s="151"/>
      <c r="D33" s="3" t="s">
        <v>10</v>
      </c>
      <c r="E33" s="2"/>
      <c r="F33" s="30"/>
      <c r="G33" s="2"/>
      <c r="H33" s="26">
        <v>1</v>
      </c>
      <c r="I33" s="2"/>
      <c r="J33" s="2"/>
      <c r="K33" s="6"/>
      <c r="L33" s="2"/>
      <c r="M33" s="2"/>
      <c r="N33" s="2"/>
      <c r="O33" s="2"/>
      <c r="P33" s="20"/>
    </row>
    <row r="34" spans="1:22" ht="27" customHeight="1" x14ac:dyDescent="0.25">
      <c r="A34" s="153"/>
      <c r="B34" s="150"/>
      <c r="C34" s="153"/>
      <c r="D34" s="4" t="s">
        <v>11</v>
      </c>
      <c r="E34" s="2"/>
      <c r="F34" s="2"/>
      <c r="G34" s="2"/>
      <c r="H34" s="31">
        <v>1</v>
      </c>
      <c r="I34" s="2"/>
      <c r="J34" s="2"/>
      <c r="K34" s="2"/>
      <c r="L34" s="2"/>
      <c r="M34" s="2"/>
      <c r="N34" s="2"/>
      <c r="O34" s="2"/>
      <c r="P34" s="2"/>
    </row>
    <row r="35" spans="1:22" ht="22.5" customHeight="1" x14ac:dyDescent="0.25">
      <c r="A35" s="151" t="s">
        <v>99</v>
      </c>
      <c r="B35" s="148"/>
      <c r="C35" s="151"/>
      <c r="D35" s="10" t="s">
        <v>10</v>
      </c>
      <c r="E35" s="23"/>
      <c r="F35" s="30"/>
      <c r="G35" s="26">
        <v>1</v>
      </c>
      <c r="H35" s="23"/>
      <c r="I35" s="23"/>
      <c r="J35" s="27">
        <v>1</v>
      </c>
      <c r="K35" s="23"/>
      <c r="L35" s="23"/>
      <c r="M35" s="27">
        <v>1</v>
      </c>
      <c r="N35" s="23"/>
      <c r="O35" s="23"/>
      <c r="P35" s="27">
        <v>1</v>
      </c>
    </row>
    <row r="36" spans="1:22" ht="22.5" customHeight="1" x14ac:dyDescent="0.25">
      <c r="A36" s="153"/>
      <c r="B36" s="150"/>
      <c r="C36" s="153"/>
      <c r="D36" s="7" t="s">
        <v>11</v>
      </c>
      <c r="E36" s="6"/>
      <c r="F36" s="21"/>
      <c r="G36" s="31">
        <v>1</v>
      </c>
      <c r="H36" s="21"/>
      <c r="I36" s="21"/>
      <c r="J36" s="21"/>
      <c r="K36" s="21"/>
      <c r="L36" s="21"/>
      <c r="M36" s="21"/>
      <c r="N36" s="21"/>
      <c r="O36" s="21"/>
      <c r="P36" s="21"/>
    </row>
    <row r="37" spans="1:22" ht="22.5" customHeight="1" x14ac:dyDescent="0.25">
      <c r="A37" s="151" t="s">
        <v>84</v>
      </c>
      <c r="B37" s="148" t="s">
        <v>86</v>
      </c>
      <c r="C37" s="151" t="s">
        <v>22</v>
      </c>
      <c r="D37" s="3" t="s">
        <v>10</v>
      </c>
      <c r="E37" s="1"/>
      <c r="F37" s="1"/>
      <c r="G37" s="28"/>
      <c r="H37" s="27">
        <v>1</v>
      </c>
      <c r="I37" s="1"/>
      <c r="J37" s="28"/>
      <c r="K37" s="27">
        <v>1</v>
      </c>
      <c r="L37" s="28"/>
      <c r="M37" s="28"/>
      <c r="N37" s="27">
        <v>1</v>
      </c>
      <c r="O37" s="28"/>
      <c r="P37" s="29"/>
    </row>
    <row r="38" spans="1:22" ht="26.25" customHeight="1" x14ac:dyDescent="0.25">
      <c r="A38" s="153"/>
      <c r="B38" s="150"/>
      <c r="C38" s="153"/>
      <c r="D38" s="4" t="s">
        <v>11</v>
      </c>
      <c r="E38" s="21"/>
      <c r="F38" s="21"/>
      <c r="G38" s="21"/>
      <c r="H38" s="31">
        <v>1</v>
      </c>
      <c r="I38" s="21"/>
      <c r="J38" s="21"/>
      <c r="K38" s="21"/>
      <c r="L38" s="21"/>
      <c r="M38" s="21"/>
      <c r="N38" s="21"/>
      <c r="O38" s="21"/>
      <c r="P38" s="22"/>
    </row>
    <row r="39" spans="1:22" x14ac:dyDescent="0.25">
      <c r="A39" s="151" t="s">
        <v>34</v>
      </c>
      <c r="B39" s="148" t="s">
        <v>86</v>
      </c>
      <c r="C39" s="151" t="s">
        <v>23</v>
      </c>
      <c r="D39" s="155" t="s">
        <v>10</v>
      </c>
      <c r="E39" s="172" t="s">
        <v>32</v>
      </c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4"/>
    </row>
    <row r="40" spans="1:22" x14ac:dyDescent="0.25">
      <c r="A40" s="152"/>
      <c r="B40" s="149"/>
      <c r="C40" s="152"/>
      <c r="D40" s="156"/>
      <c r="E40" s="27">
        <v>1</v>
      </c>
      <c r="F40" s="27">
        <v>1</v>
      </c>
      <c r="G40" s="27">
        <v>1</v>
      </c>
      <c r="H40" s="27">
        <v>1</v>
      </c>
      <c r="I40" s="27">
        <v>1</v>
      </c>
      <c r="J40" s="27">
        <v>1</v>
      </c>
      <c r="K40" s="27">
        <v>1</v>
      </c>
      <c r="L40" s="27">
        <v>1</v>
      </c>
      <c r="M40" s="27">
        <v>1</v>
      </c>
      <c r="N40" s="27">
        <v>1</v>
      </c>
      <c r="O40" s="27">
        <v>1</v>
      </c>
      <c r="P40" s="27">
        <v>1</v>
      </c>
    </row>
    <row r="41" spans="1:22" x14ac:dyDescent="0.25">
      <c r="A41" s="153"/>
      <c r="B41" s="150"/>
      <c r="C41" s="153"/>
      <c r="D41" s="5" t="s">
        <v>11</v>
      </c>
      <c r="E41" s="31">
        <v>1</v>
      </c>
      <c r="F41" s="31">
        <v>1</v>
      </c>
      <c r="G41" s="31">
        <v>1</v>
      </c>
      <c r="H41" s="31">
        <v>1</v>
      </c>
      <c r="I41" s="2"/>
      <c r="J41" s="2"/>
      <c r="K41" s="2"/>
      <c r="L41" s="2"/>
      <c r="M41" s="2"/>
      <c r="N41" s="2"/>
      <c r="O41" s="2"/>
      <c r="P41" s="2"/>
    </row>
    <row r="42" spans="1:22" x14ac:dyDescent="0.25">
      <c r="A42" s="151" t="s">
        <v>88</v>
      </c>
      <c r="B42" s="148" t="s">
        <v>86</v>
      </c>
      <c r="C42" s="151" t="s">
        <v>24</v>
      </c>
      <c r="D42" s="155" t="s">
        <v>10</v>
      </c>
      <c r="E42" s="172" t="s">
        <v>21</v>
      </c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4"/>
    </row>
    <row r="43" spans="1:22" x14ac:dyDescent="0.25">
      <c r="A43" s="152"/>
      <c r="B43" s="149"/>
      <c r="C43" s="152"/>
      <c r="D43" s="156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22" x14ac:dyDescent="0.25">
      <c r="A44" s="153"/>
      <c r="B44" s="150"/>
      <c r="C44" s="153"/>
      <c r="D44" s="7" t="s">
        <v>11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22" ht="22.5" customHeight="1" x14ac:dyDescent="0.25">
      <c r="A45" s="70"/>
      <c r="B45" s="70"/>
      <c r="C45" s="182"/>
      <c r="D45" s="183"/>
      <c r="E45" s="172" t="s">
        <v>35</v>
      </c>
      <c r="F45" s="173"/>
      <c r="G45" s="174"/>
      <c r="H45" s="172" t="s">
        <v>36</v>
      </c>
      <c r="I45" s="173"/>
      <c r="J45" s="174"/>
      <c r="K45" s="172" t="s">
        <v>37</v>
      </c>
      <c r="L45" s="173"/>
      <c r="M45" s="174"/>
      <c r="N45" s="172" t="s">
        <v>38</v>
      </c>
      <c r="O45" s="173"/>
      <c r="P45" s="174"/>
      <c r="S45" t="s">
        <v>35</v>
      </c>
      <c r="T45" t="s">
        <v>36</v>
      </c>
      <c r="U45" t="s">
        <v>37</v>
      </c>
      <c r="V45" t="s">
        <v>38</v>
      </c>
    </row>
    <row r="46" spans="1:22" ht="33" customHeight="1" x14ac:dyDescent="0.25">
      <c r="A46" s="71"/>
      <c r="B46" s="70"/>
      <c r="C46" s="178" t="s">
        <v>30</v>
      </c>
      <c r="D46" s="179"/>
      <c r="E46" s="175">
        <f>COUNT(E19:G19,E33:G33,E35:G35,E37:G37,E40:G40,E43:G43,#REF!)</f>
        <v>4</v>
      </c>
      <c r="F46" s="176"/>
      <c r="G46" s="177"/>
      <c r="H46" s="175">
        <f>COUNT(H19:J19,H33:J33,H35:J35,H37:J37,H40:J40,H43:J43,#REF!)</f>
        <v>6</v>
      </c>
      <c r="I46" s="176"/>
      <c r="J46" s="177"/>
      <c r="K46" s="175">
        <f>COUNT(K19:M19,K33:M33,K35:M35,K37:M37,K40:M40,K43:M43)</f>
        <v>6</v>
      </c>
      <c r="L46" s="176"/>
      <c r="M46" s="177"/>
      <c r="N46" s="175">
        <f>COUNT(N19:P19,N33:P33,N35:P35,N37:P37,N40:P40,N43:P43)</f>
        <v>5</v>
      </c>
      <c r="O46" s="176"/>
      <c r="P46" s="177"/>
      <c r="R46" t="s">
        <v>30</v>
      </c>
      <c r="S46">
        <f>E46</f>
        <v>4</v>
      </c>
      <c r="T46">
        <f>H46</f>
        <v>6</v>
      </c>
      <c r="U46">
        <f>K46</f>
        <v>6</v>
      </c>
      <c r="V46">
        <f>N46</f>
        <v>5</v>
      </c>
    </row>
    <row r="47" spans="1:22" ht="33" customHeight="1" x14ac:dyDescent="0.25">
      <c r="A47" s="9"/>
      <c r="B47" s="9"/>
      <c r="C47" s="180" t="s">
        <v>31</v>
      </c>
      <c r="D47" s="181"/>
      <c r="E47" s="175">
        <f>COUNT(E20:G20,E34:G34,E36:G36,E38:G38,E41:G41,E44:G44,#REF!)</f>
        <v>4</v>
      </c>
      <c r="F47" s="176"/>
      <c r="G47" s="177"/>
      <c r="H47" s="175">
        <f>COUNT(H20:J20,H34:J34,H36:J36,H38:J38,H41:J41,H44:J44,#REF!)</f>
        <v>3</v>
      </c>
      <c r="I47" s="176"/>
      <c r="J47" s="177"/>
      <c r="K47" s="175">
        <f>COUNT(K20:M20,K34:M34,K36:M36,K38:M38,K41:M41,K44:M44)</f>
        <v>0</v>
      </c>
      <c r="L47" s="176"/>
      <c r="M47" s="177"/>
      <c r="N47" s="175">
        <f>COUNT(N20:P20,N34:P34,N36:P36,N38:P38,N41:P41,N44:P44)</f>
        <v>0</v>
      </c>
      <c r="O47" s="176"/>
      <c r="P47" s="177"/>
      <c r="R47" t="s">
        <v>31</v>
      </c>
      <c r="S47">
        <f>E47</f>
        <v>4</v>
      </c>
      <c r="T47">
        <f>H47</f>
        <v>3</v>
      </c>
      <c r="U47">
        <f>K47</f>
        <v>0</v>
      </c>
      <c r="V47">
        <f>N47</f>
        <v>0</v>
      </c>
    </row>
    <row r="48" spans="1:22" ht="15.75" thickBot="1" x14ac:dyDescent="0.3">
      <c r="C48" s="18"/>
      <c r="R48" t="s">
        <v>43</v>
      </c>
      <c r="S48" s="32">
        <f>S47/S46</f>
        <v>1</v>
      </c>
      <c r="T48" s="32">
        <f>T47/T46</f>
        <v>0.5</v>
      </c>
      <c r="U48" s="32">
        <f>U47/U46</f>
        <v>0</v>
      </c>
      <c r="V48" s="32">
        <f>V47/V46</f>
        <v>0</v>
      </c>
    </row>
    <row r="49" spans="1:22" x14ac:dyDescent="0.25">
      <c r="A49" s="166" t="s">
        <v>17</v>
      </c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8"/>
      <c r="R49" t="s">
        <v>44</v>
      </c>
      <c r="S49" s="32">
        <f>S47/S46</f>
        <v>1</v>
      </c>
      <c r="T49" s="32">
        <f>(S47+T47)/(S46+T46)</f>
        <v>0.7</v>
      </c>
      <c r="U49" s="32">
        <f>(S47+T47+U47)/(S46+T46+U46)</f>
        <v>0.4375</v>
      </c>
      <c r="V49" s="32">
        <f>(S47+T47+U47+V47)/(S46+T46+U46+V46)</f>
        <v>0.33333333333333331</v>
      </c>
    </row>
    <row r="50" spans="1:22" ht="15.75" thickBot="1" x14ac:dyDescent="0.3">
      <c r="A50" s="169"/>
      <c r="B50" s="170"/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1"/>
      <c r="R50" t="s">
        <v>33</v>
      </c>
      <c r="S50" s="32">
        <v>0.9</v>
      </c>
      <c r="T50" s="32">
        <v>0.9</v>
      </c>
      <c r="U50" s="32">
        <v>0.9</v>
      </c>
      <c r="V50" s="32">
        <v>0.9</v>
      </c>
    </row>
    <row r="51" spans="1:22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4"/>
    </row>
    <row r="52" spans="1:22" x14ac:dyDescent="0.25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4"/>
    </row>
    <row r="53" spans="1:22" ht="15" customHeight="1" x14ac:dyDescent="0.25">
      <c r="A53" s="33"/>
      <c r="B53" s="33"/>
      <c r="C53" s="33"/>
      <c r="D53" s="33"/>
      <c r="E53" s="191" t="s">
        <v>78</v>
      </c>
      <c r="F53" s="191"/>
      <c r="G53" s="191"/>
      <c r="H53" s="191"/>
      <c r="I53" s="191"/>
      <c r="J53" s="191"/>
      <c r="K53" s="190" t="s">
        <v>33</v>
      </c>
      <c r="L53" s="84" t="s">
        <v>68</v>
      </c>
      <c r="M53" s="84" t="s">
        <v>69</v>
      </c>
      <c r="N53" s="84" t="s">
        <v>70</v>
      </c>
      <c r="O53" s="84" t="s">
        <v>71</v>
      </c>
      <c r="P53" s="34"/>
    </row>
    <row r="54" spans="1:22" x14ac:dyDescent="0.25">
      <c r="A54" s="33"/>
      <c r="B54" s="33"/>
      <c r="C54" s="33"/>
      <c r="D54" s="33"/>
      <c r="E54" s="191"/>
      <c r="F54" s="191"/>
      <c r="G54" s="191"/>
      <c r="H54" s="191"/>
      <c r="I54" s="191"/>
      <c r="J54" s="191"/>
      <c r="K54" s="190"/>
      <c r="L54" s="84"/>
      <c r="M54" s="84"/>
      <c r="N54" s="84"/>
      <c r="O54" s="84"/>
      <c r="P54" s="34"/>
    </row>
    <row r="55" spans="1:22" x14ac:dyDescent="0.25">
      <c r="A55" s="33"/>
      <c r="B55" s="33"/>
      <c r="C55" s="33"/>
      <c r="D55" s="33"/>
      <c r="E55" s="191"/>
      <c r="F55" s="191"/>
      <c r="G55" s="191"/>
      <c r="H55" s="191"/>
      <c r="I55" s="191"/>
      <c r="J55" s="191"/>
      <c r="K55" s="190"/>
      <c r="L55" s="84"/>
      <c r="M55" s="84"/>
      <c r="N55" s="84"/>
      <c r="O55" s="84"/>
      <c r="P55" s="34"/>
    </row>
    <row r="56" spans="1:22" x14ac:dyDescent="0.25">
      <c r="A56" s="33"/>
      <c r="B56" s="33"/>
      <c r="C56" s="33"/>
      <c r="D56" s="33"/>
      <c r="E56" s="189" t="s">
        <v>79</v>
      </c>
      <c r="F56" s="189"/>
      <c r="G56" s="189"/>
      <c r="H56" s="189"/>
      <c r="I56" s="189"/>
      <c r="J56" s="189"/>
      <c r="K56" s="189">
        <v>0</v>
      </c>
      <c r="L56" s="189">
        <f>E47</f>
        <v>4</v>
      </c>
      <c r="M56" s="189">
        <f>H47</f>
        <v>3</v>
      </c>
      <c r="N56" s="189">
        <f>K47</f>
        <v>0</v>
      </c>
      <c r="O56" s="189">
        <f>N47</f>
        <v>0</v>
      </c>
      <c r="P56" s="34"/>
    </row>
    <row r="57" spans="1:22" x14ac:dyDescent="0.25">
      <c r="A57" s="33"/>
      <c r="B57" s="33"/>
      <c r="C57" s="33"/>
      <c r="D57" s="33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34"/>
    </row>
    <row r="58" spans="1:22" x14ac:dyDescent="0.25">
      <c r="A58" s="33"/>
      <c r="B58" s="33"/>
      <c r="C58" s="33"/>
      <c r="D58" s="33"/>
      <c r="E58" s="189" t="s">
        <v>80</v>
      </c>
      <c r="F58" s="189"/>
      <c r="G58" s="189"/>
      <c r="H58" s="189"/>
      <c r="I58" s="189"/>
      <c r="J58" s="189"/>
      <c r="K58" s="189">
        <v>0</v>
      </c>
      <c r="L58" s="189">
        <f>E46</f>
        <v>4</v>
      </c>
      <c r="M58" s="189">
        <f>H46</f>
        <v>6</v>
      </c>
      <c r="N58" s="189">
        <f>K46</f>
        <v>6</v>
      </c>
      <c r="O58" s="189">
        <f>N46</f>
        <v>5</v>
      </c>
      <c r="P58" s="34"/>
    </row>
    <row r="59" spans="1:22" x14ac:dyDescent="0.25">
      <c r="A59" s="33"/>
      <c r="B59" s="33"/>
      <c r="C59" s="33"/>
      <c r="D59" s="33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34"/>
    </row>
    <row r="60" spans="1:22" x14ac:dyDescent="0.25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4"/>
    </row>
    <row r="61" spans="1:22" x14ac:dyDescent="0.25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4"/>
    </row>
    <row r="62" spans="1:22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4"/>
    </row>
    <row r="63" spans="1:22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4"/>
    </row>
    <row r="64" spans="1:22" x14ac:dyDescent="0.2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4"/>
    </row>
    <row r="65" spans="1:16" x14ac:dyDescent="0.25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4"/>
    </row>
    <row r="66" spans="1:16" x14ac:dyDescent="0.25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4"/>
    </row>
    <row r="67" spans="1:16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4"/>
    </row>
    <row r="68" spans="1:16" x14ac:dyDescent="0.25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4"/>
    </row>
    <row r="69" spans="1:16" x14ac:dyDescent="0.25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4"/>
    </row>
    <row r="70" spans="1:16" ht="15.75" thickBot="1" x14ac:dyDescent="0.3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5"/>
      <c r="O70" s="35"/>
      <c r="P70" s="36"/>
    </row>
    <row r="71" spans="1:16" s="37" customFormat="1" ht="15" customHeight="1" x14ac:dyDescent="0.25">
      <c r="A71" s="101" t="s">
        <v>47</v>
      </c>
      <c r="B71" s="102"/>
      <c r="C71" s="102"/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3"/>
    </row>
    <row r="72" spans="1:16" s="37" customFormat="1" ht="15.75" thickBot="1" x14ac:dyDescent="0.3">
      <c r="A72" s="104"/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6"/>
    </row>
    <row r="73" spans="1:16" s="37" customFormat="1" x14ac:dyDescent="0.25">
      <c r="A73" s="143" t="s">
        <v>48</v>
      </c>
      <c r="B73" s="144"/>
      <c r="C73" s="144"/>
      <c r="D73" s="144"/>
      <c r="E73" s="144"/>
      <c r="F73" s="144"/>
      <c r="G73" s="144"/>
      <c r="H73" s="38"/>
      <c r="I73" s="38"/>
      <c r="J73" s="38"/>
      <c r="K73" s="38"/>
      <c r="L73" s="38"/>
      <c r="M73" s="38"/>
      <c r="N73" s="38"/>
      <c r="O73" s="38"/>
      <c r="P73" s="39"/>
    </row>
    <row r="74" spans="1:16" s="37" customFormat="1" x14ac:dyDescent="0.25">
      <c r="A74" s="40" t="s">
        <v>49</v>
      </c>
      <c r="B74" s="83" t="s">
        <v>47</v>
      </c>
      <c r="C74" s="83"/>
      <c r="D74" s="83"/>
      <c r="E74" s="83"/>
      <c r="F74" s="84" t="s">
        <v>33</v>
      </c>
      <c r="G74" s="84"/>
      <c r="H74" s="38"/>
      <c r="I74" s="38"/>
      <c r="J74" s="38"/>
      <c r="K74" s="38"/>
      <c r="L74" s="38"/>
      <c r="M74" s="38"/>
      <c r="N74" s="38"/>
      <c r="O74" s="38"/>
      <c r="P74" s="39"/>
    </row>
    <row r="75" spans="1:16" s="44" customFormat="1" ht="53.25" customHeight="1" x14ac:dyDescent="0.25">
      <c r="A75" s="41" t="s">
        <v>50</v>
      </c>
      <c r="B75" s="126" t="s">
        <v>51</v>
      </c>
      <c r="C75" s="126"/>
      <c r="D75" s="126"/>
      <c r="E75" s="126"/>
      <c r="F75" s="126">
        <v>0.85</v>
      </c>
      <c r="G75" s="126"/>
      <c r="H75" s="42"/>
      <c r="I75" s="42"/>
      <c r="J75" s="42"/>
      <c r="K75" s="42"/>
      <c r="L75" s="42"/>
      <c r="M75" s="42"/>
      <c r="N75" s="42"/>
      <c r="O75" s="42"/>
      <c r="P75" s="43"/>
    </row>
    <row r="76" spans="1:16" s="37" customFormat="1" ht="15.75" thickBot="1" x14ac:dyDescent="0.3">
      <c r="A76" s="45"/>
      <c r="B76" s="46"/>
      <c r="C76" s="46"/>
      <c r="D76" s="46"/>
      <c r="E76" s="46"/>
      <c r="F76" s="46"/>
      <c r="G76" s="46"/>
      <c r="H76" s="38"/>
      <c r="I76" s="38"/>
      <c r="J76" s="38"/>
      <c r="K76" s="38"/>
      <c r="L76" s="38"/>
      <c r="M76" s="38"/>
      <c r="N76" s="38"/>
      <c r="O76" s="38"/>
      <c r="P76" s="39"/>
    </row>
    <row r="77" spans="1:16" s="37" customFormat="1" ht="15.75" thickBot="1" x14ac:dyDescent="0.3">
      <c r="A77" s="137" t="s">
        <v>52</v>
      </c>
      <c r="B77" s="138"/>
      <c r="C77" s="47" t="s">
        <v>53</v>
      </c>
      <c r="D77" s="47" t="s">
        <v>54</v>
      </c>
      <c r="E77" s="47" t="s">
        <v>55</v>
      </c>
      <c r="F77" s="47" t="s">
        <v>56</v>
      </c>
      <c r="G77" s="47" t="s">
        <v>57</v>
      </c>
      <c r="H77" s="47" t="s">
        <v>58</v>
      </c>
      <c r="I77" s="47" t="s">
        <v>59</v>
      </c>
      <c r="J77" s="47" t="s">
        <v>60</v>
      </c>
      <c r="K77" s="47" t="s">
        <v>61</v>
      </c>
      <c r="L77" s="47" t="s">
        <v>62</v>
      </c>
      <c r="M77" s="47" t="s">
        <v>63</v>
      </c>
      <c r="N77" s="48" t="s">
        <v>64</v>
      </c>
      <c r="O77" s="69"/>
      <c r="P77" s="46"/>
    </row>
    <row r="78" spans="1:16" s="37" customFormat="1" x14ac:dyDescent="0.25">
      <c r="A78" s="139" t="s">
        <v>65</v>
      </c>
      <c r="B78" s="140"/>
      <c r="C78" s="49">
        <v>4</v>
      </c>
      <c r="D78" s="49">
        <v>5</v>
      </c>
      <c r="E78" s="49">
        <v>6</v>
      </c>
      <c r="F78" s="49">
        <v>11</v>
      </c>
      <c r="G78" s="49">
        <v>7</v>
      </c>
      <c r="H78" s="49">
        <v>6</v>
      </c>
      <c r="I78" s="49">
        <v>6</v>
      </c>
      <c r="J78" s="49">
        <v>6</v>
      </c>
      <c r="K78" s="49">
        <v>0</v>
      </c>
      <c r="L78" s="49">
        <v>0</v>
      </c>
      <c r="M78" s="49">
        <v>0</v>
      </c>
      <c r="N78" s="50">
        <v>0</v>
      </c>
      <c r="O78" s="46"/>
      <c r="P78" s="46"/>
    </row>
    <row r="79" spans="1:16" s="37" customFormat="1" ht="15.75" thickBot="1" x14ac:dyDescent="0.3">
      <c r="A79" s="141" t="s">
        <v>66</v>
      </c>
      <c r="B79" s="142"/>
      <c r="C79" s="51">
        <v>5</v>
      </c>
      <c r="D79" s="51">
        <v>6</v>
      </c>
      <c r="E79" s="51">
        <v>7</v>
      </c>
      <c r="F79" s="51">
        <v>13</v>
      </c>
      <c r="G79" s="51">
        <v>8</v>
      </c>
      <c r="H79" s="51">
        <v>7</v>
      </c>
      <c r="I79" s="51">
        <v>7</v>
      </c>
      <c r="J79" s="51">
        <v>7</v>
      </c>
      <c r="K79" s="51">
        <v>0</v>
      </c>
      <c r="L79" s="51">
        <v>0</v>
      </c>
      <c r="M79" s="51">
        <v>0</v>
      </c>
      <c r="N79" s="52">
        <v>0</v>
      </c>
      <c r="O79" s="46"/>
      <c r="P79" s="46"/>
    </row>
    <row r="80" spans="1:16" s="37" customFormat="1" ht="15.75" thickBot="1" x14ac:dyDescent="0.3">
      <c r="A80" s="45"/>
      <c r="B80" s="46"/>
      <c r="C80" s="46"/>
      <c r="D80" s="46"/>
      <c r="E80" s="46"/>
      <c r="F80" s="46"/>
      <c r="G80" s="38"/>
      <c r="H80" s="38"/>
      <c r="I80" s="38"/>
      <c r="J80" s="38"/>
      <c r="K80" s="38"/>
      <c r="L80" s="38"/>
      <c r="M80" s="38"/>
      <c r="N80" s="38"/>
      <c r="O80" s="38"/>
      <c r="P80" s="39"/>
    </row>
    <row r="81" spans="1:16" s="37" customFormat="1" ht="15.75" thickBot="1" x14ac:dyDescent="0.3">
      <c r="A81" s="129" t="s">
        <v>67</v>
      </c>
      <c r="B81" s="130"/>
      <c r="C81" s="53" t="s">
        <v>68</v>
      </c>
      <c r="D81" s="53" t="s">
        <v>69</v>
      </c>
      <c r="E81" s="53" t="s">
        <v>70</v>
      </c>
      <c r="F81" s="53" t="s">
        <v>71</v>
      </c>
      <c r="G81" s="38"/>
      <c r="H81" s="38"/>
      <c r="I81" s="38"/>
      <c r="J81" s="38"/>
      <c r="K81" s="38"/>
      <c r="L81" s="38"/>
      <c r="M81" s="38"/>
      <c r="N81" s="38"/>
      <c r="O81" s="38"/>
      <c r="P81" s="39"/>
    </row>
    <row r="82" spans="1:16" s="37" customFormat="1" x14ac:dyDescent="0.25">
      <c r="A82" s="131" t="s">
        <v>65</v>
      </c>
      <c r="B82" s="132"/>
      <c r="C82" s="54">
        <f>(C78+D78+E78)/3</f>
        <v>5</v>
      </c>
      <c r="D82" s="54">
        <f>(F78+G78+H78)/3</f>
        <v>8</v>
      </c>
      <c r="E82" s="54">
        <f>(I78+J78+K78)/3</f>
        <v>4</v>
      </c>
      <c r="F82" s="50">
        <f>(L78+M78+N78)/3</f>
        <v>0</v>
      </c>
      <c r="G82" s="38"/>
      <c r="H82" s="38"/>
      <c r="I82" s="38"/>
      <c r="J82" s="38"/>
      <c r="K82" s="38"/>
      <c r="L82" s="38"/>
      <c r="M82" s="38"/>
      <c r="N82" s="38"/>
      <c r="O82" s="38"/>
      <c r="P82" s="39"/>
    </row>
    <row r="83" spans="1:16" s="37" customFormat="1" x14ac:dyDescent="0.25">
      <c r="A83" s="111" t="s">
        <v>66</v>
      </c>
      <c r="B83" s="112"/>
      <c r="C83" s="55">
        <f>(C79+D79+E79)/3</f>
        <v>6</v>
      </c>
      <c r="D83" s="55">
        <f>(F79+G79+H79)/3</f>
        <v>9.3333333333333339</v>
      </c>
      <c r="E83" s="55">
        <f>(I79+J79+K79)/3</f>
        <v>4.666666666666667</v>
      </c>
      <c r="F83" s="56">
        <f>(L79+M79+N79)/3</f>
        <v>0</v>
      </c>
      <c r="G83" s="38"/>
      <c r="H83" s="38"/>
      <c r="I83" s="38"/>
      <c r="J83" s="38"/>
      <c r="K83" s="38"/>
      <c r="L83" s="38"/>
      <c r="M83" s="38"/>
      <c r="N83" s="38"/>
      <c r="O83" s="38"/>
      <c r="P83" s="39"/>
    </row>
    <row r="84" spans="1:16" s="37" customFormat="1" x14ac:dyDescent="0.25">
      <c r="A84" s="89" t="s">
        <v>47</v>
      </c>
      <c r="B84" s="90"/>
      <c r="C84" s="57">
        <f>C82/C83</f>
        <v>0.83333333333333337</v>
      </c>
      <c r="D84" s="57">
        <f>D82/D83</f>
        <v>0.8571428571428571</v>
      </c>
      <c r="E84" s="57">
        <f>E82/E83</f>
        <v>0.8571428571428571</v>
      </c>
      <c r="F84" s="58" t="e">
        <f>F82/F83</f>
        <v>#DIV/0!</v>
      </c>
      <c r="G84" s="38"/>
      <c r="H84" s="38"/>
      <c r="I84" s="38"/>
      <c r="J84" s="38"/>
      <c r="K84" s="38"/>
      <c r="L84" s="38"/>
      <c r="M84" s="38"/>
      <c r="N84" s="38"/>
      <c r="O84" s="38"/>
      <c r="P84" s="39"/>
    </row>
    <row r="85" spans="1:16" s="37" customFormat="1" x14ac:dyDescent="0.25">
      <c r="A85" s="113" t="s">
        <v>72</v>
      </c>
      <c r="B85" s="114"/>
      <c r="C85" s="59">
        <f>C84</f>
        <v>0.83333333333333337</v>
      </c>
      <c r="D85" s="57">
        <f>(C82+D82)/(C83+D83)</f>
        <v>0.84782608695652173</v>
      </c>
      <c r="E85" s="57">
        <f>(C82+D82+E82)/(C83+D83+E83)</f>
        <v>0.85</v>
      </c>
      <c r="F85" s="56" t="e">
        <f>(C81+D81+E81+F81)/(C82+D82+E82+F82)</f>
        <v>#VALUE!</v>
      </c>
      <c r="G85" s="38"/>
      <c r="H85" s="38"/>
      <c r="I85" s="38"/>
      <c r="J85" s="38"/>
      <c r="K85" s="38"/>
      <c r="L85" s="38"/>
      <c r="M85" s="38"/>
      <c r="N85" s="38"/>
      <c r="O85" s="38"/>
      <c r="P85" s="39"/>
    </row>
    <row r="86" spans="1:16" s="37" customFormat="1" ht="15.75" thickBot="1" x14ac:dyDescent="0.3">
      <c r="A86" s="115" t="s">
        <v>33</v>
      </c>
      <c r="B86" s="116"/>
      <c r="C86" s="60">
        <f t="shared" ref="C86:F86" si="0">$F$75</f>
        <v>0.85</v>
      </c>
      <c r="D86" s="60">
        <f t="shared" si="0"/>
        <v>0.85</v>
      </c>
      <c r="E86" s="60">
        <f t="shared" si="0"/>
        <v>0.85</v>
      </c>
      <c r="F86" s="61">
        <f t="shared" si="0"/>
        <v>0.85</v>
      </c>
      <c r="G86" s="38"/>
      <c r="H86" s="38"/>
      <c r="I86" s="38"/>
      <c r="J86" s="38"/>
      <c r="K86" s="38"/>
      <c r="L86" s="38"/>
      <c r="M86" s="38"/>
      <c r="N86" s="38"/>
      <c r="O86" s="38"/>
      <c r="P86" s="39"/>
    </row>
    <row r="87" spans="1:16" s="37" customFormat="1" x14ac:dyDescent="0.25">
      <c r="A87" s="117"/>
      <c r="B87" s="118"/>
      <c r="C87" s="118"/>
      <c r="D87" s="118"/>
      <c r="E87" s="118"/>
      <c r="F87" s="118"/>
      <c r="G87" s="118"/>
      <c r="H87" s="118"/>
      <c r="I87" s="119"/>
      <c r="J87" s="85" t="s">
        <v>73</v>
      </c>
      <c r="K87" s="86"/>
      <c r="L87" s="86"/>
      <c r="M87" s="86"/>
      <c r="N87" s="86"/>
      <c r="O87" s="87"/>
      <c r="P87" s="88"/>
    </row>
    <row r="88" spans="1:16" s="37" customFormat="1" x14ac:dyDescent="0.25">
      <c r="A88" s="120"/>
      <c r="B88" s="121"/>
      <c r="C88" s="121"/>
      <c r="D88" s="121"/>
      <c r="E88" s="121"/>
      <c r="F88" s="121"/>
      <c r="G88" s="121"/>
      <c r="H88" s="121"/>
      <c r="I88" s="122"/>
      <c r="J88" s="89"/>
      <c r="K88" s="84"/>
      <c r="L88" s="84"/>
      <c r="M88" s="84"/>
      <c r="N88" s="84"/>
      <c r="O88" s="90"/>
      <c r="P88" s="91"/>
    </row>
    <row r="89" spans="1:16" s="37" customFormat="1" x14ac:dyDescent="0.25">
      <c r="A89" s="120"/>
      <c r="B89" s="121"/>
      <c r="C89" s="121"/>
      <c r="D89" s="121"/>
      <c r="E89" s="121"/>
      <c r="F89" s="121"/>
      <c r="G89" s="121"/>
      <c r="H89" s="121"/>
      <c r="I89" s="122"/>
      <c r="J89" s="92" t="s">
        <v>81</v>
      </c>
      <c r="K89" s="93"/>
      <c r="L89" s="93"/>
      <c r="M89" s="93"/>
      <c r="N89" s="93"/>
      <c r="O89" s="93"/>
      <c r="P89" s="94"/>
    </row>
    <row r="90" spans="1:16" s="37" customFormat="1" x14ac:dyDescent="0.25">
      <c r="A90" s="120"/>
      <c r="B90" s="121"/>
      <c r="C90" s="121"/>
      <c r="D90" s="121"/>
      <c r="E90" s="121"/>
      <c r="F90" s="121"/>
      <c r="G90" s="121"/>
      <c r="H90" s="121"/>
      <c r="I90" s="122"/>
      <c r="J90" s="95"/>
      <c r="K90" s="96"/>
      <c r="L90" s="96"/>
      <c r="M90" s="96"/>
      <c r="N90" s="96"/>
      <c r="O90" s="96"/>
      <c r="P90" s="97"/>
    </row>
    <row r="91" spans="1:16" s="37" customFormat="1" x14ac:dyDescent="0.25">
      <c r="A91" s="120"/>
      <c r="B91" s="121"/>
      <c r="C91" s="121"/>
      <c r="D91" s="121"/>
      <c r="E91" s="121"/>
      <c r="F91" s="121"/>
      <c r="G91" s="121"/>
      <c r="H91" s="121"/>
      <c r="I91" s="122"/>
      <c r="J91" s="95"/>
      <c r="K91" s="96"/>
      <c r="L91" s="96"/>
      <c r="M91" s="96"/>
      <c r="N91" s="96"/>
      <c r="O91" s="96"/>
      <c r="P91" s="97"/>
    </row>
    <row r="92" spans="1:16" s="37" customFormat="1" x14ac:dyDescent="0.25">
      <c r="A92" s="120"/>
      <c r="B92" s="121"/>
      <c r="C92" s="121"/>
      <c r="D92" s="121"/>
      <c r="E92" s="121"/>
      <c r="F92" s="121"/>
      <c r="G92" s="121"/>
      <c r="H92" s="121"/>
      <c r="I92" s="122"/>
      <c r="J92" s="95"/>
      <c r="K92" s="96"/>
      <c r="L92" s="96"/>
      <c r="M92" s="96"/>
      <c r="N92" s="96"/>
      <c r="O92" s="96"/>
      <c r="P92" s="97"/>
    </row>
    <row r="93" spans="1:16" s="37" customFormat="1" x14ac:dyDescent="0.25">
      <c r="A93" s="120"/>
      <c r="B93" s="121"/>
      <c r="C93" s="121"/>
      <c r="D93" s="121"/>
      <c r="E93" s="121"/>
      <c r="F93" s="121"/>
      <c r="G93" s="121"/>
      <c r="H93" s="121"/>
      <c r="I93" s="122"/>
      <c r="J93" s="95"/>
      <c r="K93" s="96"/>
      <c r="L93" s="96"/>
      <c r="M93" s="96"/>
      <c r="N93" s="96"/>
      <c r="O93" s="96"/>
      <c r="P93" s="97"/>
    </row>
    <row r="94" spans="1:16" s="37" customFormat="1" x14ac:dyDescent="0.25">
      <c r="A94" s="120"/>
      <c r="B94" s="121"/>
      <c r="C94" s="121"/>
      <c r="D94" s="121"/>
      <c r="E94" s="121"/>
      <c r="F94" s="121"/>
      <c r="G94" s="121"/>
      <c r="H94" s="121"/>
      <c r="I94" s="122"/>
      <c r="J94" s="95"/>
      <c r="K94" s="96"/>
      <c r="L94" s="96"/>
      <c r="M94" s="96"/>
      <c r="N94" s="96"/>
      <c r="O94" s="96"/>
      <c r="P94" s="97"/>
    </row>
    <row r="95" spans="1:16" s="37" customFormat="1" x14ac:dyDescent="0.25">
      <c r="A95" s="120"/>
      <c r="B95" s="121"/>
      <c r="C95" s="121"/>
      <c r="D95" s="121"/>
      <c r="E95" s="121"/>
      <c r="F95" s="121"/>
      <c r="G95" s="121"/>
      <c r="H95" s="121"/>
      <c r="I95" s="122"/>
      <c r="J95" s="95"/>
      <c r="K95" s="96"/>
      <c r="L95" s="96"/>
      <c r="M95" s="96"/>
      <c r="N95" s="96"/>
      <c r="O95" s="96"/>
      <c r="P95" s="97"/>
    </row>
    <row r="96" spans="1:16" s="37" customFormat="1" x14ac:dyDescent="0.25">
      <c r="A96" s="120"/>
      <c r="B96" s="121"/>
      <c r="C96" s="121"/>
      <c r="D96" s="121"/>
      <c r="E96" s="121"/>
      <c r="F96" s="121"/>
      <c r="G96" s="121"/>
      <c r="H96" s="121"/>
      <c r="I96" s="122"/>
      <c r="J96" s="95"/>
      <c r="K96" s="96"/>
      <c r="L96" s="96"/>
      <c r="M96" s="96"/>
      <c r="N96" s="96"/>
      <c r="O96" s="96"/>
      <c r="P96" s="97"/>
    </row>
    <row r="97" spans="1:16" s="37" customFormat="1" x14ac:dyDescent="0.25">
      <c r="A97" s="120"/>
      <c r="B97" s="121"/>
      <c r="C97" s="121"/>
      <c r="D97" s="121"/>
      <c r="E97" s="121"/>
      <c r="F97" s="121"/>
      <c r="G97" s="121"/>
      <c r="H97" s="121"/>
      <c r="I97" s="122"/>
      <c r="J97" s="95"/>
      <c r="K97" s="96"/>
      <c r="L97" s="96"/>
      <c r="M97" s="96"/>
      <c r="N97" s="96"/>
      <c r="O97" s="96"/>
      <c r="P97" s="97"/>
    </row>
    <row r="98" spans="1:16" s="37" customFormat="1" x14ac:dyDescent="0.25">
      <c r="A98" s="120"/>
      <c r="B98" s="121"/>
      <c r="C98" s="121"/>
      <c r="D98" s="121"/>
      <c r="E98" s="121"/>
      <c r="F98" s="121"/>
      <c r="G98" s="121"/>
      <c r="H98" s="121"/>
      <c r="I98" s="122"/>
      <c r="J98" s="95"/>
      <c r="K98" s="96"/>
      <c r="L98" s="96"/>
      <c r="M98" s="96"/>
      <c r="N98" s="96"/>
      <c r="O98" s="96"/>
      <c r="P98" s="97"/>
    </row>
    <row r="99" spans="1:16" s="37" customFormat="1" x14ac:dyDescent="0.25">
      <c r="A99" s="120"/>
      <c r="B99" s="121"/>
      <c r="C99" s="121"/>
      <c r="D99" s="121"/>
      <c r="E99" s="121"/>
      <c r="F99" s="121"/>
      <c r="G99" s="121"/>
      <c r="H99" s="121"/>
      <c r="I99" s="122"/>
      <c r="J99" s="95"/>
      <c r="K99" s="96"/>
      <c r="L99" s="96"/>
      <c r="M99" s="96"/>
      <c r="N99" s="96"/>
      <c r="O99" s="96"/>
      <c r="P99" s="97"/>
    </row>
    <row r="100" spans="1:16" s="37" customFormat="1" x14ac:dyDescent="0.25">
      <c r="A100" s="120"/>
      <c r="B100" s="121"/>
      <c r="C100" s="121"/>
      <c r="D100" s="121"/>
      <c r="E100" s="121"/>
      <c r="F100" s="121"/>
      <c r="G100" s="121"/>
      <c r="H100" s="121"/>
      <c r="I100" s="122"/>
      <c r="J100" s="95"/>
      <c r="K100" s="96"/>
      <c r="L100" s="96"/>
      <c r="M100" s="96"/>
      <c r="N100" s="96"/>
      <c r="O100" s="96"/>
      <c r="P100" s="97"/>
    </row>
    <row r="101" spans="1:16" s="37" customFormat="1" x14ac:dyDescent="0.25">
      <c r="A101" s="120"/>
      <c r="B101" s="121"/>
      <c r="C101" s="121"/>
      <c r="D101" s="121"/>
      <c r="E101" s="121"/>
      <c r="F101" s="121"/>
      <c r="G101" s="121"/>
      <c r="H101" s="121"/>
      <c r="I101" s="122"/>
      <c r="J101" s="95"/>
      <c r="K101" s="96"/>
      <c r="L101" s="96"/>
      <c r="M101" s="96"/>
      <c r="N101" s="96"/>
      <c r="O101" s="96"/>
      <c r="P101" s="97"/>
    </row>
    <row r="102" spans="1:16" s="37" customFormat="1" x14ac:dyDescent="0.25">
      <c r="A102" s="120"/>
      <c r="B102" s="121"/>
      <c r="C102" s="121"/>
      <c r="D102" s="121"/>
      <c r="E102" s="121"/>
      <c r="F102" s="121"/>
      <c r="G102" s="121"/>
      <c r="H102" s="121"/>
      <c r="I102" s="122"/>
      <c r="J102" s="95"/>
      <c r="K102" s="96"/>
      <c r="L102" s="96"/>
      <c r="M102" s="96"/>
      <c r="N102" s="96"/>
      <c r="O102" s="96"/>
      <c r="P102" s="97"/>
    </row>
    <row r="103" spans="1:16" s="37" customFormat="1" x14ac:dyDescent="0.25">
      <c r="A103" s="120"/>
      <c r="B103" s="121"/>
      <c r="C103" s="121"/>
      <c r="D103" s="121"/>
      <c r="E103" s="121"/>
      <c r="F103" s="121"/>
      <c r="G103" s="121"/>
      <c r="H103" s="121"/>
      <c r="I103" s="122"/>
      <c r="J103" s="95"/>
      <c r="K103" s="96"/>
      <c r="L103" s="96"/>
      <c r="M103" s="96"/>
      <c r="N103" s="96"/>
      <c r="O103" s="96"/>
      <c r="P103" s="97"/>
    </row>
    <row r="104" spans="1:16" s="37" customFormat="1" x14ac:dyDescent="0.25">
      <c r="A104" s="120"/>
      <c r="B104" s="121"/>
      <c r="C104" s="121"/>
      <c r="D104" s="121"/>
      <c r="E104" s="121"/>
      <c r="F104" s="121"/>
      <c r="G104" s="121"/>
      <c r="H104" s="121"/>
      <c r="I104" s="122"/>
      <c r="J104" s="95"/>
      <c r="K104" s="96"/>
      <c r="L104" s="96"/>
      <c r="M104" s="96"/>
      <c r="N104" s="96"/>
      <c r="O104" s="96"/>
      <c r="P104" s="97"/>
    </row>
    <row r="105" spans="1:16" s="37" customFormat="1" x14ac:dyDescent="0.25">
      <c r="A105" s="120"/>
      <c r="B105" s="121"/>
      <c r="C105" s="121"/>
      <c r="D105" s="121"/>
      <c r="E105" s="121"/>
      <c r="F105" s="121"/>
      <c r="G105" s="121"/>
      <c r="H105" s="121"/>
      <c r="I105" s="122"/>
      <c r="J105" s="95"/>
      <c r="K105" s="96"/>
      <c r="L105" s="96"/>
      <c r="M105" s="96"/>
      <c r="N105" s="96"/>
      <c r="O105" s="96"/>
      <c r="P105" s="97"/>
    </row>
    <row r="106" spans="1:16" s="37" customFormat="1" ht="15.75" thickBot="1" x14ac:dyDescent="0.3">
      <c r="A106" s="123"/>
      <c r="B106" s="124"/>
      <c r="C106" s="124"/>
      <c r="D106" s="124"/>
      <c r="E106" s="124"/>
      <c r="F106" s="124"/>
      <c r="G106" s="124"/>
      <c r="H106" s="124"/>
      <c r="I106" s="125"/>
      <c r="J106" s="98"/>
      <c r="K106" s="99"/>
      <c r="L106" s="99"/>
      <c r="M106" s="99"/>
      <c r="N106" s="99"/>
      <c r="O106" s="99"/>
      <c r="P106" s="100"/>
    </row>
    <row r="107" spans="1:16" s="37" customFormat="1" ht="15" customHeight="1" x14ac:dyDescent="0.25">
      <c r="A107" s="101" t="s">
        <v>74</v>
      </c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3"/>
    </row>
    <row r="108" spans="1:16" s="37" customFormat="1" ht="15.75" thickBot="1" x14ac:dyDescent="0.3">
      <c r="A108" s="104"/>
      <c r="B108" s="105"/>
      <c r="C108" s="105"/>
      <c r="D108" s="105"/>
      <c r="E108" s="105"/>
      <c r="F108" s="105"/>
      <c r="G108" s="105"/>
      <c r="H108" s="105"/>
      <c r="I108" s="105"/>
      <c r="J108" s="105"/>
      <c r="K108" s="105"/>
      <c r="L108" s="105"/>
      <c r="M108" s="105"/>
      <c r="N108" s="105"/>
      <c r="O108" s="105"/>
      <c r="P108" s="106"/>
    </row>
    <row r="109" spans="1:16" s="37" customFormat="1" x14ac:dyDescent="0.25">
      <c r="A109" s="81" t="s">
        <v>48</v>
      </c>
      <c r="B109" s="82"/>
      <c r="C109" s="82"/>
      <c r="D109" s="82"/>
      <c r="E109" s="82"/>
      <c r="F109" s="82"/>
      <c r="G109" s="82"/>
      <c r="H109" s="62"/>
      <c r="I109" s="63"/>
      <c r="J109" s="85" t="s">
        <v>73</v>
      </c>
      <c r="K109" s="86"/>
      <c r="L109" s="86"/>
      <c r="M109" s="86"/>
      <c r="N109" s="86"/>
      <c r="O109" s="87"/>
      <c r="P109" s="88"/>
    </row>
    <row r="110" spans="1:16" s="37" customFormat="1" ht="15.75" thickBot="1" x14ac:dyDescent="0.3">
      <c r="A110" s="40" t="s">
        <v>49</v>
      </c>
      <c r="B110" s="83" t="s">
        <v>75</v>
      </c>
      <c r="C110" s="83"/>
      <c r="D110" s="83"/>
      <c r="E110" s="83"/>
      <c r="F110" s="84" t="s">
        <v>33</v>
      </c>
      <c r="G110" s="84"/>
      <c r="H110" s="38"/>
      <c r="I110" s="39"/>
      <c r="J110" s="107"/>
      <c r="K110" s="108"/>
      <c r="L110" s="108"/>
      <c r="M110" s="108"/>
      <c r="N110" s="108"/>
      <c r="O110" s="109"/>
      <c r="P110" s="110"/>
    </row>
    <row r="111" spans="1:16" s="44" customFormat="1" ht="53.25" customHeight="1" x14ac:dyDescent="0.25">
      <c r="A111" s="41" t="s">
        <v>50</v>
      </c>
      <c r="B111" s="126" t="s">
        <v>82</v>
      </c>
      <c r="C111" s="126"/>
      <c r="D111" s="126"/>
      <c r="E111" s="126"/>
      <c r="F111" s="126">
        <v>0</v>
      </c>
      <c r="G111" s="126"/>
      <c r="H111" s="42"/>
      <c r="I111" s="43"/>
      <c r="J111" s="72" t="s">
        <v>83</v>
      </c>
      <c r="K111" s="73"/>
      <c r="L111" s="73"/>
      <c r="M111" s="73"/>
      <c r="N111" s="73"/>
      <c r="O111" s="73"/>
      <c r="P111" s="74"/>
    </row>
    <row r="112" spans="1:16" s="37" customFormat="1" x14ac:dyDescent="0.25">
      <c r="A112" s="64"/>
      <c r="B112" s="38"/>
      <c r="C112" s="38"/>
      <c r="D112" s="38"/>
      <c r="E112" s="38"/>
      <c r="F112" s="38"/>
      <c r="G112" s="46"/>
      <c r="H112" s="38"/>
      <c r="I112" s="39"/>
      <c r="J112" s="75"/>
      <c r="K112" s="76"/>
      <c r="L112" s="76"/>
      <c r="M112" s="76"/>
      <c r="N112" s="76"/>
      <c r="O112" s="76"/>
      <c r="P112" s="77"/>
    </row>
    <row r="113" spans="1:16" s="37" customFormat="1" ht="15.75" thickBot="1" x14ac:dyDescent="0.3">
      <c r="A113" s="64"/>
      <c r="B113" s="38"/>
      <c r="C113" s="127">
        <v>2014</v>
      </c>
      <c r="D113" s="128"/>
      <c r="E113" s="127">
        <v>2015</v>
      </c>
      <c r="F113" s="128"/>
      <c r="G113" s="38"/>
      <c r="H113" s="38"/>
      <c r="I113" s="39"/>
      <c r="J113" s="75"/>
      <c r="K113" s="76"/>
      <c r="L113" s="76"/>
      <c r="M113" s="76"/>
      <c r="N113" s="76"/>
      <c r="O113" s="76"/>
      <c r="P113" s="77"/>
    </row>
    <row r="114" spans="1:16" s="37" customFormat="1" ht="15.75" thickBot="1" x14ac:dyDescent="0.3">
      <c r="A114" s="129" t="s">
        <v>67</v>
      </c>
      <c r="B114" s="130"/>
      <c r="C114" s="53" t="s">
        <v>68</v>
      </c>
      <c r="D114" s="53" t="s">
        <v>69</v>
      </c>
      <c r="E114" s="53" t="s">
        <v>70</v>
      </c>
      <c r="F114" s="53" t="s">
        <v>71</v>
      </c>
      <c r="G114" s="38"/>
      <c r="H114" s="38"/>
      <c r="I114" s="39"/>
      <c r="J114" s="75"/>
      <c r="K114" s="76"/>
      <c r="L114" s="76"/>
      <c r="M114" s="76"/>
      <c r="N114" s="76"/>
      <c r="O114" s="76"/>
      <c r="P114" s="77"/>
    </row>
    <row r="115" spans="1:16" s="37" customFormat="1" x14ac:dyDescent="0.25">
      <c r="A115" s="131" t="s">
        <v>76</v>
      </c>
      <c r="B115" s="132"/>
      <c r="C115" s="54">
        <v>0</v>
      </c>
      <c r="D115" s="54">
        <v>0</v>
      </c>
      <c r="E115" s="54">
        <v>0</v>
      </c>
      <c r="F115" s="50">
        <v>0</v>
      </c>
      <c r="G115" s="38"/>
      <c r="H115" s="38"/>
      <c r="I115" s="39"/>
      <c r="J115" s="75"/>
      <c r="K115" s="76"/>
      <c r="L115" s="76"/>
      <c r="M115" s="76"/>
      <c r="N115" s="76"/>
      <c r="O115" s="76"/>
      <c r="P115" s="77"/>
    </row>
    <row r="116" spans="1:16" s="37" customFormat="1" x14ac:dyDescent="0.25">
      <c r="A116" s="133" t="s">
        <v>77</v>
      </c>
      <c r="B116" s="134"/>
      <c r="C116" s="55">
        <v>0</v>
      </c>
      <c r="D116" s="55">
        <v>0</v>
      </c>
      <c r="E116" s="55">
        <v>0</v>
      </c>
      <c r="F116" s="56">
        <v>0</v>
      </c>
      <c r="G116" s="38"/>
      <c r="H116" s="38"/>
      <c r="I116" s="39"/>
      <c r="J116" s="75"/>
      <c r="K116" s="76"/>
      <c r="L116" s="76"/>
      <c r="M116" s="76"/>
      <c r="N116" s="76"/>
      <c r="O116" s="76"/>
      <c r="P116" s="77"/>
    </row>
    <row r="117" spans="1:16" s="37" customFormat="1" ht="15.75" thickBot="1" x14ac:dyDescent="0.3">
      <c r="A117" s="135" t="s">
        <v>33</v>
      </c>
      <c r="B117" s="136"/>
      <c r="C117" s="65">
        <v>0</v>
      </c>
      <c r="D117" s="65">
        <v>0</v>
      </c>
      <c r="E117" s="65">
        <v>0</v>
      </c>
      <c r="F117" s="66">
        <v>0</v>
      </c>
      <c r="G117" s="67"/>
      <c r="H117" s="67"/>
      <c r="I117" s="68"/>
      <c r="J117" s="75"/>
      <c r="K117" s="76"/>
      <c r="L117" s="76"/>
      <c r="M117" s="76"/>
      <c r="N117" s="76"/>
      <c r="O117" s="76"/>
      <c r="P117" s="77"/>
    </row>
    <row r="118" spans="1:16" s="37" customFormat="1" x14ac:dyDescent="0.25">
      <c r="A118" s="117"/>
      <c r="B118" s="118"/>
      <c r="C118" s="118"/>
      <c r="D118" s="118"/>
      <c r="E118" s="118"/>
      <c r="F118" s="118"/>
      <c r="G118" s="118"/>
      <c r="H118" s="118"/>
      <c r="I118" s="119"/>
      <c r="J118" s="75"/>
      <c r="K118" s="76"/>
      <c r="L118" s="76"/>
      <c r="M118" s="76"/>
      <c r="N118" s="76"/>
      <c r="O118" s="76"/>
      <c r="P118" s="77"/>
    </row>
    <row r="119" spans="1:16" s="37" customFormat="1" x14ac:dyDescent="0.25">
      <c r="A119" s="120"/>
      <c r="B119" s="121"/>
      <c r="C119" s="121"/>
      <c r="D119" s="121"/>
      <c r="E119" s="121"/>
      <c r="F119" s="121"/>
      <c r="G119" s="121"/>
      <c r="H119" s="121"/>
      <c r="I119" s="122"/>
      <c r="J119" s="75"/>
      <c r="K119" s="76"/>
      <c r="L119" s="76"/>
      <c r="M119" s="76"/>
      <c r="N119" s="76"/>
      <c r="O119" s="76"/>
      <c r="P119" s="77"/>
    </row>
    <row r="120" spans="1:16" s="37" customFormat="1" x14ac:dyDescent="0.25">
      <c r="A120" s="120"/>
      <c r="B120" s="121"/>
      <c r="C120" s="121"/>
      <c r="D120" s="121"/>
      <c r="E120" s="121"/>
      <c r="F120" s="121"/>
      <c r="G120" s="121"/>
      <c r="H120" s="121"/>
      <c r="I120" s="122"/>
      <c r="J120" s="75"/>
      <c r="K120" s="76"/>
      <c r="L120" s="76"/>
      <c r="M120" s="76"/>
      <c r="N120" s="76"/>
      <c r="O120" s="76"/>
      <c r="P120" s="77"/>
    </row>
    <row r="121" spans="1:16" s="37" customFormat="1" x14ac:dyDescent="0.25">
      <c r="A121" s="120"/>
      <c r="B121" s="121"/>
      <c r="C121" s="121"/>
      <c r="D121" s="121"/>
      <c r="E121" s="121"/>
      <c r="F121" s="121"/>
      <c r="G121" s="121"/>
      <c r="H121" s="121"/>
      <c r="I121" s="122"/>
      <c r="J121" s="75"/>
      <c r="K121" s="76"/>
      <c r="L121" s="76"/>
      <c r="M121" s="76"/>
      <c r="N121" s="76"/>
      <c r="O121" s="76"/>
      <c r="P121" s="77"/>
    </row>
    <row r="122" spans="1:16" s="37" customFormat="1" x14ac:dyDescent="0.25">
      <c r="A122" s="120"/>
      <c r="B122" s="121"/>
      <c r="C122" s="121"/>
      <c r="D122" s="121"/>
      <c r="E122" s="121"/>
      <c r="F122" s="121"/>
      <c r="G122" s="121"/>
      <c r="H122" s="121"/>
      <c r="I122" s="122"/>
      <c r="J122" s="75"/>
      <c r="K122" s="76"/>
      <c r="L122" s="76"/>
      <c r="M122" s="76"/>
      <c r="N122" s="76"/>
      <c r="O122" s="76"/>
      <c r="P122" s="77"/>
    </row>
    <row r="123" spans="1:16" s="37" customFormat="1" x14ac:dyDescent="0.25">
      <c r="A123" s="120"/>
      <c r="B123" s="121"/>
      <c r="C123" s="121"/>
      <c r="D123" s="121"/>
      <c r="E123" s="121"/>
      <c r="F123" s="121"/>
      <c r="G123" s="121"/>
      <c r="H123" s="121"/>
      <c r="I123" s="122"/>
      <c r="J123" s="75"/>
      <c r="K123" s="76"/>
      <c r="L123" s="76"/>
      <c r="M123" s="76"/>
      <c r="N123" s="76"/>
      <c r="O123" s="76"/>
      <c r="P123" s="77"/>
    </row>
    <row r="124" spans="1:16" s="37" customFormat="1" x14ac:dyDescent="0.25">
      <c r="A124" s="120"/>
      <c r="B124" s="121"/>
      <c r="C124" s="121"/>
      <c r="D124" s="121"/>
      <c r="E124" s="121"/>
      <c r="F124" s="121"/>
      <c r="G124" s="121"/>
      <c r="H124" s="121"/>
      <c r="I124" s="122"/>
      <c r="J124" s="75"/>
      <c r="K124" s="76"/>
      <c r="L124" s="76"/>
      <c r="M124" s="76"/>
      <c r="N124" s="76"/>
      <c r="O124" s="76"/>
      <c r="P124" s="77"/>
    </row>
    <row r="125" spans="1:16" s="37" customFormat="1" x14ac:dyDescent="0.25">
      <c r="A125" s="120"/>
      <c r="B125" s="121"/>
      <c r="C125" s="121"/>
      <c r="D125" s="121"/>
      <c r="E125" s="121"/>
      <c r="F125" s="121"/>
      <c r="G125" s="121"/>
      <c r="H125" s="121"/>
      <c r="I125" s="122"/>
      <c r="J125" s="75"/>
      <c r="K125" s="76"/>
      <c r="L125" s="76"/>
      <c r="M125" s="76"/>
      <c r="N125" s="76"/>
      <c r="O125" s="76"/>
      <c r="P125" s="77"/>
    </row>
    <row r="126" spans="1:16" s="37" customFormat="1" x14ac:dyDescent="0.25">
      <c r="A126" s="120"/>
      <c r="B126" s="121"/>
      <c r="C126" s="121"/>
      <c r="D126" s="121"/>
      <c r="E126" s="121"/>
      <c r="F126" s="121"/>
      <c r="G126" s="121"/>
      <c r="H126" s="121"/>
      <c r="I126" s="122"/>
      <c r="J126" s="75"/>
      <c r="K126" s="76"/>
      <c r="L126" s="76"/>
      <c r="M126" s="76"/>
      <c r="N126" s="76"/>
      <c r="O126" s="76"/>
      <c r="P126" s="77"/>
    </row>
    <row r="127" spans="1:16" s="37" customFormat="1" x14ac:dyDescent="0.25">
      <c r="A127" s="120"/>
      <c r="B127" s="121"/>
      <c r="C127" s="121"/>
      <c r="D127" s="121"/>
      <c r="E127" s="121"/>
      <c r="F127" s="121"/>
      <c r="G127" s="121"/>
      <c r="H127" s="121"/>
      <c r="I127" s="122"/>
      <c r="J127" s="75"/>
      <c r="K127" s="76"/>
      <c r="L127" s="76"/>
      <c r="M127" s="76"/>
      <c r="N127" s="76"/>
      <c r="O127" s="76"/>
      <c r="P127" s="77"/>
    </row>
    <row r="128" spans="1:16" s="37" customFormat="1" x14ac:dyDescent="0.25">
      <c r="A128" s="120"/>
      <c r="B128" s="121"/>
      <c r="C128" s="121"/>
      <c r="D128" s="121"/>
      <c r="E128" s="121"/>
      <c r="F128" s="121"/>
      <c r="G128" s="121"/>
      <c r="H128" s="121"/>
      <c r="I128" s="122"/>
      <c r="J128" s="75"/>
      <c r="K128" s="76"/>
      <c r="L128" s="76"/>
      <c r="M128" s="76"/>
      <c r="N128" s="76"/>
      <c r="O128" s="76"/>
      <c r="P128" s="77"/>
    </row>
    <row r="129" spans="1:16" s="37" customFormat="1" x14ac:dyDescent="0.25">
      <c r="A129" s="120"/>
      <c r="B129" s="121"/>
      <c r="C129" s="121"/>
      <c r="D129" s="121"/>
      <c r="E129" s="121"/>
      <c r="F129" s="121"/>
      <c r="G129" s="121"/>
      <c r="H129" s="121"/>
      <c r="I129" s="122"/>
      <c r="J129" s="75"/>
      <c r="K129" s="76"/>
      <c r="L129" s="76"/>
      <c r="M129" s="76"/>
      <c r="N129" s="76"/>
      <c r="O129" s="76"/>
      <c r="P129" s="77"/>
    </row>
    <row r="130" spans="1:16" s="37" customFormat="1" x14ac:dyDescent="0.25">
      <c r="A130" s="120"/>
      <c r="B130" s="121"/>
      <c r="C130" s="121"/>
      <c r="D130" s="121"/>
      <c r="E130" s="121"/>
      <c r="F130" s="121"/>
      <c r="G130" s="121"/>
      <c r="H130" s="121"/>
      <c r="I130" s="122"/>
      <c r="J130" s="75"/>
      <c r="K130" s="76"/>
      <c r="L130" s="76"/>
      <c r="M130" s="76"/>
      <c r="N130" s="76"/>
      <c r="O130" s="76"/>
      <c r="P130" s="77"/>
    </row>
    <row r="131" spans="1:16" s="37" customFormat="1" x14ac:dyDescent="0.25">
      <c r="A131" s="120"/>
      <c r="B131" s="121"/>
      <c r="C131" s="121"/>
      <c r="D131" s="121"/>
      <c r="E131" s="121"/>
      <c r="F131" s="121"/>
      <c r="G131" s="121"/>
      <c r="H131" s="121"/>
      <c r="I131" s="122"/>
      <c r="J131" s="75"/>
      <c r="K131" s="76"/>
      <c r="L131" s="76"/>
      <c r="M131" s="76"/>
      <c r="N131" s="76"/>
      <c r="O131" s="76"/>
      <c r="P131" s="77"/>
    </row>
    <row r="132" spans="1:16" s="37" customFormat="1" x14ac:dyDescent="0.25">
      <c r="A132" s="120"/>
      <c r="B132" s="121"/>
      <c r="C132" s="121"/>
      <c r="D132" s="121"/>
      <c r="E132" s="121"/>
      <c r="F132" s="121"/>
      <c r="G132" s="121"/>
      <c r="H132" s="121"/>
      <c r="I132" s="122"/>
      <c r="J132" s="75"/>
      <c r="K132" s="76"/>
      <c r="L132" s="76"/>
      <c r="M132" s="76"/>
      <c r="N132" s="76"/>
      <c r="O132" s="76"/>
      <c r="P132" s="77"/>
    </row>
    <row r="133" spans="1:16" s="37" customFormat="1" x14ac:dyDescent="0.25">
      <c r="A133" s="120"/>
      <c r="B133" s="121"/>
      <c r="C133" s="121"/>
      <c r="D133" s="121"/>
      <c r="E133" s="121"/>
      <c r="F133" s="121"/>
      <c r="G133" s="121"/>
      <c r="H133" s="121"/>
      <c r="I133" s="122"/>
      <c r="J133" s="75"/>
      <c r="K133" s="76"/>
      <c r="L133" s="76"/>
      <c r="M133" s="76"/>
      <c r="N133" s="76"/>
      <c r="O133" s="76"/>
      <c r="P133" s="77"/>
    </row>
    <row r="134" spans="1:16" s="37" customFormat="1" x14ac:dyDescent="0.25">
      <c r="A134" s="120"/>
      <c r="B134" s="121"/>
      <c r="C134" s="121"/>
      <c r="D134" s="121"/>
      <c r="E134" s="121"/>
      <c r="F134" s="121"/>
      <c r="G134" s="121"/>
      <c r="H134" s="121"/>
      <c r="I134" s="122"/>
      <c r="J134" s="75"/>
      <c r="K134" s="76"/>
      <c r="L134" s="76"/>
      <c r="M134" s="76"/>
      <c r="N134" s="76"/>
      <c r="O134" s="76"/>
      <c r="P134" s="77"/>
    </row>
    <row r="135" spans="1:16" s="37" customFormat="1" x14ac:dyDescent="0.25">
      <c r="A135" s="120"/>
      <c r="B135" s="121"/>
      <c r="C135" s="121"/>
      <c r="D135" s="121"/>
      <c r="E135" s="121"/>
      <c r="F135" s="121"/>
      <c r="G135" s="121"/>
      <c r="H135" s="121"/>
      <c r="I135" s="122"/>
      <c r="J135" s="75"/>
      <c r="K135" s="76"/>
      <c r="L135" s="76"/>
      <c r="M135" s="76"/>
      <c r="N135" s="76"/>
      <c r="O135" s="76"/>
      <c r="P135" s="77"/>
    </row>
    <row r="136" spans="1:16" s="37" customFormat="1" x14ac:dyDescent="0.25">
      <c r="A136" s="120"/>
      <c r="B136" s="121"/>
      <c r="C136" s="121"/>
      <c r="D136" s="121"/>
      <c r="E136" s="121"/>
      <c r="F136" s="121"/>
      <c r="G136" s="121"/>
      <c r="H136" s="121"/>
      <c r="I136" s="122"/>
      <c r="J136" s="75"/>
      <c r="K136" s="76"/>
      <c r="L136" s="76"/>
      <c r="M136" s="76"/>
      <c r="N136" s="76"/>
      <c r="O136" s="76"/>
      <c r="P136" s="77"/>
    </row>
    <row r="137" spans="1:16" s="37" customFormat="1" ht="15.75" thickBot="1" x14ac:dyDescent="0.3">
      <c r="A137" s="123"/>
      <c r="B137" s="124"/>
      <c r="C137" s="124"/>
      <c r="D137" s="124"/>
      <c r="E137" s="124"/>
      <c r="F137" s="124"/>
      <c r="G137" s="124"/>
      <c r="H137" s="124"/>
      <c r="I137" s="125"/>
      <c r="J137" s="78"/>
      <c r="K137" s="79"/>
      <c r="L137" s="79"/>
      <c r="M137" s="79"/>
      <c r="N137" s="79"/>
      <c r="O137" s="79"/>
      <c r="P137" s="80"/>
    </row>
    <row r="205" spans="1:23" x14ac:dyDescent="0.2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5"/>
      <c r="S205" s="25"/>
      <c r="T205" s="25"/>
      <c r="U205" s="25"/>
      <c r="V205" s="25"/>
      <c r="W205" s="25"/>
    </row>
  </sheetData>
  <mergeCells count="122">
    <mergeCell ref="B25:B26"/>
    <mergeCell ref="C25:C26"/>
    <mergeCell ref="A31:A32"/>
    <mergeCell ref="B31:B32"/>
    <mergeCell ref="C31:C32"/>
    <mergeCell ref="A27:A28"/>
    <mergeCell ref="B27:B28"/>
    <mergeCell ref="C27:C28"/>
    <mergeCell ref="A29:A30"/>
    <mergeCell ref="B29:B30"/>
    <mergeCell ref="C29:C30"/>
    <mergeCell ref="O53:O55"/>
    <mergeCell ref="O56:O57"/>
    <mergeCell ref="O58:O59"/>
    <mergeCell ref="L53:L55"/>
    <mergeCell ref="L56:L57"/>
    <mergeCell ref="L58:L59"/>
    <mergeCell ref="M53:M55"/>
    <mergeCell ref="M56:M57"/>
    <mergeCell ref="M58:M59"/>
    <mergeCell ref="K56:K57"/>
    <mergeCell ref="K53:K55"/>
    <mergeCell ref="K58:K59"/>
    <mergeCell ref="E53:J55"/>
    <mergeCell ref="E56:J57"/>
    <mergeCell ref="E58:J59"/>
    <mergeCell ref="N53:N55"/>
    <mergeCell ref="N56:N57"/>
    <mergeCell ref="N58:N59"/>
    <mergeCell ref="B13:P14"/>
    <mergeCell ref="C42:C44"/>
    <mergeCell ref="E39:P39"/>
    <mergeCell ref="E42:P42"/>
    <mergeCell ref="D42:D43"/>
    <mergeCell ref="L1:P4"/>
    <mergeCell ref="A1:K2"/>
    <mergeCell ref="I3:K4"/>
    <mergeCell ref="F3:H4"/>
    <mergeCell ref="C3:E4"/>
    <mergeCell ref="A3:B4"/>
    <mergeCell ref="B35:B36"/>
    <mergeCell ref="C35:C36"/>
    <mergeCell ref="A33:A34"/>
    <mergeCell ref="A21:A22"/>
    <mergeCell ref="B21:B22"/>
    <mergeCell ref="C21:C22"/>
    <mergeCell ref="A23:A24"/>
    <mergeCell ref="B23:B24"/>
    <mergeCell ref="C23:C24"/>
    <mergeCell ref="A25:A26"/>
    <mergeCell ref="A49:P50"/>
    <mergeCell ref="H45:J45"/>
    <mergeCell ref="K45:M45"/>
    <mergeCell ref="N45:P45"/>
    <mergeCell ref="E46:G46"/>
    <mergeCell ref="E47:G47"/>
    <mergeCell ref="H46:J46"/>
    <mergeCell ref="K46:M46"/>
    <mergeCell ref="N46:P46"/>
    <mergeCell ref="H47:J47"/>
    <mergeCell ref="K47:M47"/>
    <mergeCell ref="N47:P47"/>
    <mergeCell ref="C46:D46"/>
    <mergeCell ref="C47:D47"/>
    <mergeCell ref="C45:D45"/>
    <mergeCell ref="E45:G45"/>
    <mergeCell ref="A71:P72"/>
    <mergeCell ref="A6:P6"/>
    <mergeCell ref="B39:B41"/>
    <mergeCell ref="C39:C41"/>
    <mergeCell ref="A15:P15"/>
    <mergeCell ref="D39:D40"/>
    <mergeCell ref="B33:B34"/>
    <mergeCell ref="A18:P18"/>
    <mergeCell ref="A7:A8"/>
    <mergeCell ref="A10:A11"/>
    <mergeCell ref="A13:A14"/>
    <mergeCell ref="A37:A38"/>
    <mergeCell ref="B37:B38"/>
    <mergeCell ref="C37:C38"/>
    <mergeCell ref="A39:A41"/>
    <mergeCell ref="B7:P8"/>
    <mergeCell ref="B10:P11"/>
    <mergeCell ref="A42:A44"/>
    <mergeCell ref="B42:B44"/>
    <mergeCell ref="A19:A20"/>
    <mergeCell ref="B19:B20"/>
    <mergeCell ref="C19:C20"/>
    <mergeCell ref="C33:C34"/>
    <mergeCell ref="A35:A36"/>
    <mergeCell ref="A77:B77"/>
    <mergeCell ref="A78:B78"/>
    <mergeCell ref="A79:B79"/>
    <mergeCell ref="A81:B81"/>
    <mergeCell ref="A82:B82"/>
    <mergeCell ref="A73:G73"/>
    <mergeCell ref="B74:E74"/>
    <mergeCell ref="F74:G74"/>
    <mergeCell ref="B75:E75"/>
    <mergeCell ref="F75:G75"/>
    <mergeCell ref="J111:P137"/>
    <mergeCell ref="A109:G109"/>
    <mergeCell ref="B110:E110"/>
    <mergeCell ref="F110:G110"/>
    <mergeCell ref="J87:P88"/>
    <mergeCell ref="J89:P106"/>
    <mergeCell ref="A107:P108"/>
    <mergeCell ref="J109:P110"/>
    <mergeCell ref="A83:B83"/>
    <mergeCell ref="A84:B84"/>
    <mergeCell ref="A85:B85"/>
    <mergeCell ref="A86:B86"/>
    <mergeCell ref="A87:I106"/>
    <mergeCell ref="B111:E111"/>
    <mergeCell ref="F111:G111"/>
    <mergeCell ref="C113:D113"/>
    <mergeCell ref="E113:F113"/>
    <mergeCell ref="A114:B114"/>
    <mergeCell ref="A115:B115"/>
    <mergeCell ref="A116:B116"/>
    <mergeCell ref="A117:B117"/>
    <mergeCell ref="A118:I137"/>
  </mergeCells>
  <pageMargins left="0.7" right="0.7" top="0.75" bottom="0.75" header="0.3" footer="0.3"/>
  <pageSetup scale="47" orientation="landscape" r:id="rId1"/>
  <rowBreaks count="2" manualBreakCount="2">
    <brk id="48" max="15" man="1"/>
    <brk id="70" max="15" man="1"/>
  </rowBreaks>
  <colBreaks count="1" manualBreakCount="1">
    <brk id="16" max="1048575" man="1"/>
  </colBreaks>
  <ignoredErrors>
    <ignoredError sqref="F46:H47 I46:P46 I47:P47 E46:E4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PGR</vt:lpstr>
      <vt:lpstr>PGR!Área_de_impresión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</dc:creator>
  <cp:lastModifiedBy>Diego A</cp:lastModifiedBy>
  <cp:lastPrinted>2015-03-11T18:28:12Z</cp:lastPrinted>
  <dcterms:created xsi:type="dcterms:W3CDTF">2014-12-11T15:32:07Z</dcterms:created>
  <dcterms:modified xsi:type="dcterms:W3CDTF">2015-09-04T03:36:23Z</dcterms:modified>
</cp:coreProperties>
</file>