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ego A\Desktop\Anexos\"/>
    </mc:Choice>
  </mc:AlternateContent>
  <bookViews>
    <workbookView xWindow="0" yWindow="0" windowWidth="20490" windowHeight="7755"/>
  </bookViews>
  <sheets>
    <sheet name="Hoja1" sheetId="1" r:id="rId1"/>
  </sheets>
  <definedNames>
    <definedName name="_xlnm.Print_Area" localSheetId="0">Hoja1!$A$1:$BU$123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Y98" i="1" l="1"/>
  <c r="AY101" i="1" s="1"/>
  <c r="BY106" i="1" s="1"/>
  <c r="AO98" i="1"/>
  <c r="AE98" i="1"/>
  <c r="AO101" i="1" s="1"/>
  <c r="BX106" i="1" s="1"/>
  <c r="BZ107" i="1"/>
  <c r="BY107" i="1"/>
  <c r="BX107" i="1"/>
  <c r="BW107" i="1"/>
  <c r="BZ104" i="1"/>
  <c r="BY104" i="1"/>
  <c r="BX104" i="1"/>
  <c r="BW104" i="1"/>
  <c r="BZ103" i="1"/>
  <c r="BY103" i="1"/>
  <c r="BX103" i="1"/>
  <c r="BI100" i="1"/>
  <c r="BZ105" i="1" s="1"/>
  <c r="AY100" i="1"/>
  <c r="BY105" i="1" s="1"/>
  <c r="AO100" i="1"/>
  <c r="BX105" i="1" s="1"/>
  <c r="BB52" i="1"/>
  <c r="BB53" i="1"/>
  <c r="AX52" i="1"/>
  <c r="AX53" i="1"/>
  <c r="AT52" i="1"/>
  <c r="AT53" i="1"/>
  <c r="AP52" i="1"/>
  <c r="AP53" i="1"/>
  <c r="AL53" i="1"/>
  <c r="AL52" i="1"/>
  <c r="AH53" i="1"/>
  <c r="AH52" i="1"/>
  <c r="BI101" i="1" l="1"/>
  <c r="BZ106" i="1" s="1"/>
  <c r="BW103" i="1"/>
  <c r="AE100" i="1"/>
  <c r="BW105" i="1" s="1"/>
  <c r="AE101" i="1"/>
  <c r="BW106" i="1" s="1"/>
  <c r="BZ92" i="1"/>
  <c r="BY92" i="1"/>
  <c r="BX92" i="1"/>
  <c r="BW92" i="1"/>
  <c r="BZ89" i="1"/>
  <c r="BY89" i="1"/>
  <c r="BX89" i="1"/>
  <c r="BZ88" i="1"/>
  <c r="BY88" i="1"/>
  <c r="BX88" i="1"/>
  <c r="BI85" i="1"/>
  <c r="BZ90" i="1" s="1"/>
  <c r="AY85" i="1"/>
  <c r="BY90" i="1" s="1"/>
  <c r="AO85" i="1"/>
  <c r="BX90" i="1" s="1"/>
  <c r="BW89" i="1"/>
  <c r="AY86" i="1"/>
  <c r="BY91" i="1" s="1"/>
  <c r="BZ77" i="1"/>
  <c r="BY77" i="1"/>
  <c r="BX77" i="1"/>
  <c r="BW77" i="1"/>
  <c r="AL59" i="1"/>
  <c r="AO69" i="1" s="1"/>
  <c r="BX73" i="1" s="1"/>
  <c r="AX59" i="1"/>
  <c r="AY69" i="1" s="1"/>
  <c r="BY73" i="1" s="1"/>
  <c r="BJ59" i="1"/>
  <c r="BI69" i="1" s="1"/>
  <c r="BZ73" i="1" s="1"/>
  <c r="Z59" i="1"/>
  <c r="Z58" i="1"/>
  <c r="AE70" i="1" s="1"/>
  <c r="BW74" i="1" s="1"/>
  <c r="BW88" i="1" l="1"/>
  <c r="AE69" i="1"/>
  <c r="AE71" i="1" s="1"/>
  <c r="AE72" i="1" s="1"/>
  <c r="AO86" i="1"/>
  <c r="BX91" i="1" s="1"/>
  <c r="BI86" i="1"/>
  <c r="BZ91" i="1" s="1"/>
  <c r="AE85" i="1"/>
  <c r="AL58" i="1"/>
  <c r="AO70" i="1" s="1"/>
  <c r="BX74" i="1" s="1"/>
  <c r="AX58" i="1"/>
  <c r="AY70" i="1" s="1"/>
  <c r="BY74" i="1" s="1"/>
  <c r="BJ58" i="1"/>
  <c r="BI70" i="1" s="1"/>
  <c r="BZ74" i="1" s="1"/>
  <c r="AY71" i="1" l="1"/>
  <c r="BY75" i="1" s="1"/>
  <c r="BI71" i="1"/>
  <c r="BZ75" i="1" s="1"/>
  <c r="AO71" i="1"/>
  <c r="BX75" i="1" s="1"/>
  <c r="BI72" i="1"/>
  <c r="BZ76" i="1" s="1"/>
  <c r="BW73" i="1"/>
  <c r="AY72" i="1"/>
  <c r="BY76" i="1" s="1"/>
  <c r="AO72" i="1"/>
  <c r="BX76" i="1" s="1"/>
  <c r="BW90" i="1"/>
  <c r="AE86" i="1"/>
  <c r="BW91" i="1" s="1"/>
  <c r="BW75" i="1"/>
  <c r="BW76" i="1"/>
  <c r="AL60" i="1"/>
  <c r="AX60" i="1"/>
  <c r="BJ60" i="1"/>
  <c r="Z60" i="1"/>
</calcChain>
</file>

<file path=xl/comments1.xml><?xml version="1.0" encoding="utf-8"?>
<comments xmlns="http://schemas.openxmlformats.org/spreadsheetml/2006/main">
  <authors>
    <author>MAGDA</author>
  </authors>
  <commentList>
    <comment ref="Z52" authorId="0" shapeId="0">
      <text>
        <r>
          <rPr>
            <sz val="9"/>
            <color indexed="81"/>
            <rFont val="Tahoma"/>
            <family val="2"/>
          </rPr>
          <t>Vehículo liviano</t>
        </r>
      </text>
    </comment>
    <comment ref="AD52" authorId="0" shapeId="0">
      <text>
        <r>
          <rPr>
            <sz val="9"/>
            <color indexed="81"/>
            <rFont val="Tahoma"/>
            <family val="2"/>
          </rPr>
          <t>Vehículo liviano</t>
        </r>
      </text>
    </comment>
    <comment ref="AH52" authorId="0" shapeId="0">
      <text>
        <r>
          <rPr>
            <sz val="9"/>
            <color indexed="81"/>
            <rFont val="Tahoma"/>
            <family val="2"/>
          </rPr>
          <t xml:space="preserve">Estufas-Hornos
Vehículo liviano
</t>
        </r>
      </text>
    </comment>
    <comment ref="AL52" authorId="0" shapeId="0">
      <text>
        <r>
          <rPr>
            <sz val="9"/>
            <color indexed="81"/>
            <rFont val="Tahoma"/>
            <family val="2"/>
          </rPr>
          <t xml:space="preserve">Estufas-Hornos
Vehículo liviano
</t>
        </r>
      </text>
    </comment>
    <comment ref="AP52" authorId="0" shapeId="0">
      <text>
        <r>
          <rPr>
            <sz val="9"/>
            <color indexed="81"/>
            <rFont val="Tahoma"/>
            <family val="2"/>
          </rPr>
          <t xml:space="preserve">Estufas-Hornos
Vehículo liviano
</t>
        </r>
      </text>
    </comment>
    <comment ref="AT52" authorId="0" shapeId="0">
      <text>
        <r>
          <rPr>
            <sz val="9"/>
            <color indexed="81"/>
            <rFont val="Tahoma"/>
            <family val="2"/>
          </rPr>
          <t xml:space="preserve">Estufas-Hornos
Vehículo liviano
</t>
        </r>
      </text>
    </comment>
    <comment ref="AX52" authorId="0" shapeId="0">
      <text>
        <r>
          <rPr>
            <sz val="9"/>
            <color indexed="81"/>
            <rFont val="Tahoma"/>
            <family val="2"/>
          </rPr>
          <t xml:space="preserve">Estufas-Hornos
Vehículo liviano
</t>
        </r>
      </text>
    </comment>
    <comment ref="BB52" authorId="0" shapeId="0">
      <text>
        <r>
          <rPr>
            <sz val="9"/>
            <color indexed="81"/>
            <rFont val="Tahoma"/>
            <family val="2"/>
          </rPr>
          <t xml:space="preserve">Estufas-Hornos
Vehículo liviano
</t>
        </r>
      </text>
    </comment>
    <comment ref="BF52" authorId="0" shapeId="0">
      <text>
        <r>
          <rPr>
            <sz val="9"/>
            <color indexed="81"/>
            <rFont val="Tahoma"/>
            <family val="2"/>
          </rPr>
          <t xml:space="preserve">Estufas-Hornos
Vehículo liviano
</t>
        </r>
      </text>
    </comment>
    <comment ref="BJ52" authorId="0" shapeId="0">
      <text>
        <r>
          <rPr>
            <sz val="9"/>
            <color indexed="81"/>
            <rFont val="Tahoma"/>
            <family val="2"/>
          </rPr>
          <t xml:space="preserve">Estufas-Hornos
Vehículo liviano
</t>
        </r>
      </text>
    </comment>
    <comment ref="BN52" authorId="0" shapeId="0">
      <text>
        <r>
          <rPr>
            <sz val="9"/>
            <color indexed="81"/>
            <rFont val="Tahoma"/>
            <family val="2"/>
          </rPr>
          <t xml:space="preserve">Estufas-Hornos
Vehículo liviano
</t>
        </r>
      </text>
    </comment>
    <comment ref="BR52" authorId="0" shapeId="0">
      <text>
        <r>
          <rPr>
            <sz val="9"/>
            <color indexed="81"/>
            <rFont val="Tahoma"/>
            <family val="2"/>
          </rPr>
          <t xml:space="preserve">Estufas-Hornos
Vehículo liviano
</t>
        </r>
      </text>
    </comment>
  </commentList>
</comments>
</file>

<file path=xl/sharedStrings.xml><?xml version="1.0" encoding="utf-8"?>
<sst xmlns="http://schemas.openxmlformats.org/spreadsheetml/2006/main" count="226" uniqueCount="146">
  <si>
    <t>VERSIÓN: 01</t>
  </si>
  <si>
    <t>PÁGINA: 1 DE 1</t>
  </si>
  <si>
    <t>PROGRAMA DE INSPECCIONES</t>
  </si>
  <si>
    <t>PG-GI-04</t>
  </si>
  <si>
    <t>Garantizar la implementacion de un programa de inspecciones de Seguridad, Salud Ocupacional y Ambiente (HSE), que permita hacer seguimiento a la conformidad con los controles operacionales, programas de gestión y estandares propios de KAYSEN SOLUCIONES S.A.S. En busqueda de una mejora continua.</t>
  </si>
  <si>
    <t xml:space="preserve">Áreas, equipos, herramientas, vehiculos,  infraestructura, programas, y todo lo que represente peligro para la ejecucion de todas las actividades desarrolladas por  KAYSEN SOLUCIONES S.A.S </t>
  </si>
  <si>
    <t>Este programa cubre todos los sitios en donde trabaja personal de KAYSEN SOLUCIONES S.A.S, e incluye tanto a los empleados como a sus contratistas en sitio.</t>
  </si>
  <si>
    <r>
      <t xml:space="preserve">HSE: </t>
    </r>
    <r>
      <rPr>
        <sz val="12"/>
        <color theme="1"/>
        <rFont val="Arial"/>
        <family val="2"/>
      </rPr>
      <t>Seguridad, Salud Ocupacional y Ambiente</t>
    </r>
  </si>
  <si>
    <r>
      <t>Inspección:</t>
    </r>
    <r>
      <rPr>
        <sz val="12"/>
        <color theme="1"/>
        <rFont val="Arial"/>
        <family val="2"/>
      </rPr>
      <t xml:space="preserve"> Método de exploración física que se efectúa por medio de la vista y cuyo objetivos son: detectar características físicas significativas del entorno, y Observar y discriminar en forma precisa los hallazgos anormales en relación con los normales.</t>
    </r>
  </si>
  <si>
    <r>
      <t xml:space="preserve">Acción Preventiva: </t>
    </r>
    <r>
      <rPr>
        <sz val="12"/>
        <color theme="1"/>
        <rFont val="Arial"/>
        <family val="2"/>
      </rPr>
      <t>Acción tomada para eliminar la causa de una no conformidad (3.11) potencial u otra situación potencialmente no deseable. Puede haber más de una causa para una no conformidad potencial.</t>
    </r>
  </si>
  <si>
    <r>
      <t xml:space="preserve">Oficinas Administrativas: </t>
    </r>
    <r>
      <rPr>
        <sz val="12"/>
        <color theme="1"/>
        <rFont val="Arial"/>
        <family val="2"/>
      </rPr>
      <t>Comprende las areas de oficina donde permanece o labora el personal administrativo y la gerencia .</t>
    </r>
  </si>
  <si>
    <r>
      <t>Frentes de trabajo:</t>
    </r>
    <r>
      <rPr>
        <sz val="12"/>
        <color theme="1"/>
        <rFont val="Arial"/>
        <family val="2"/>
      </rPr>
      <t xml:space="preserve"> grupo de persona de una o mas cuadrillas que desarrollan determinada cantidad de actividades.</t>
    </r>
  </si>
  <si>
    <r>
      <t xml:space="preserve">Realizar Inspeccion de EPP: </t>
    </r>
    <r>
      <rPr>
        <sz val="12"/>
        <color theme="1"/>
        <rFont val="Arial"/>
        <family val="2"/>
      </rPr>
      <t xml:space="preserve">de acuerdo con el Registro: ENTREGA Y SEGUIMIENTO DE ELEMENTOS DE PROTECCION PERSONAL </t>
    </r>
  </si>
  <si>
    <r>
      <t xml:space="preserve">Inspecciones Preoperacionales   de equipos y vehiculos : </t>
    </r>
    <r>
      <rPr>
        <sz val="12"/>
        <rFont val="Arial"/>
        <family val="2"/>
      </rPr>
      <t>Realizar inspecciones preoperacionales a los equipos y herramientas para realizar tareas críticas durante el proceso.</t>
    </r>
  </si>
  <si>
    <r>
      <t xml:space="preserve">Inspeccion de orden y aseo: </t>
    </r>
    <r>
      <rPr>
        <sz val="12"/>
        <rFont val="Arial"/>
        <family val="2"/>
      </rPr>
      <t>Realizar inpecciones de orden y aseo en areas locativas y a vehiculos de la empresa.</t>
    </r>
  </si>
  <si>
    <r>
      <t xml:space="preserve">Inspecciones Locativas: </t>
    </r>
    <r>
      <rPr>
        <sz val="12"/>
        <rFont val="Arial"/>
        <family val="2"/>
      </rPr>
      <t>Se realizara inspeccion de las areas definidas para la organización.</t>
    </r>
  </si>
  <si>
    <r>
      <t xml:space="preserve">Inspeccion de equipos de emergencias: </t>
    </r>
    <r>
      <rPr>
        <sz val="12"/>
        <rFont val="Arial"/>
        <family val="2"/>
      </rPr>
      <t xml:space="preserve">de acuerdo con el registro de INSPECCION DE EXTINTORES, registro de MANTENIMIENTO DE EQUIPOS DE EMERGENCIA, </t>
    </r>
  </si>
  <si>
    <r>
      <t>Inspeccion de comportamientos seguros:</t>
    </r>
    <r>
      <rPr>
        <sz val="12"/>
        <rFont val="Arial"/>
        <family val="2"/>
      </rPr>
      <t xml:space="preserve"> Se realizara observaciones de comportamientos seguros frente al riesgo del personal y el cumplimiento de los procedimiento de trabajo seguro.</t>
    </r>
  </si>
  <si>
    <r>
      <t xml:space="preserve">Programas de Gestión: </t>
    </r>
    <r>
      <rPr>
        <sz val="12"/>
        <rFont val="Arial"/>
        <family val="2"/>
      </rPr>
      <t>Se realizara inspección a los programas de gestión para poder evidenciar el grado de cumplimiento</t>
    </r>
  </si>
  <si>
    <r>
      <t xml:space="preserve">Análisis de condiciones anormales repetitivas y sus causas básicas: </t>
    </r>
    <r>
      <rPr>
        <sz val="12"/>
        <rFont val="Arial"/>
        <family val="2"/>
      </rPr>
      <t>Se realizara un analisis para poder detreminar y corregir desviaciones, actos y condiciones inseguras.</t>
    </r>
  </si>
  <si>
    <r>
      <t xml:space="preserve">Valoración de riesgos potenciales: </t>
    </r>
    <r>
      <rPr>
        <sz val="12"/>
        <rFont val="Arial"/>
        <family val="2"/>
      </rPr>
      <t>Determinar los riesgos potenciales derivado de los respectivos analisis.</t>
    </r>
  </si>
  <si>
    <t>CRONOGRAMA DE INSPECCIONES Y ACTIVIDADES:</t>
  </si>
  <si>
    <t>ITEM</t>
  </si>
  <si>
    <t>ACTIVIDAD</t>
  </si>
  <si>
    <t>FRECUENCIA</t>
  </si>
  <si>
    <t>ALCANCE</t>
  </si>
  <si>
    <t>SEGUIMIENTO</t>
  </si>
  <si>
    <t>Inspección de EPP</t>
  </si>
  <si>
    <t>SEMESTRAL</t>
  </si>
  <si>
    <t>Coordinador HSEQ</t>
  </si>
  <si>
    <t>Personal contratado</t>
  </si>
  <si>
    <t>Programado</t>
  </si>
  <si>
    <t>Ejecutado</t>
  </si>
  <si>
    <t>Inspección  de Botiquines</t>
  </si>
  <si>
    <t>TRIMESTRAL</t>
  </si>
  <si>
    <t xml:space="preserve">Coordinador HSEQ </t>
  </si>
  <si>
    <t>En cada proyecto / instalaciones propias</t>
  </si>
  <si>
    <t>Inspeccion de Extintores</t>
  </si>
  <si>
    <t>vehiculos propios</t>
  </si>
  <si>
    <t xml:space="preserve">Inspeccion de herramientas manuales </t>
  </si>
  <si>
    <t xml:space="preserve">SEMANAL </t>
  </si>
  <si>
    <t>Personal Operativo/Supervisor / Coordinador HSEQ</t>
  </si>
  <si>
    <t>Todas las Herramientas usadas.</t>
  </si>
  <si>
    <t>Inspecciones Locativas</t>
  </si>
  <si>
    <t>Coordinador HSEQ / Supervisor</t>
  </si>
  <si>
    <t>ejecutado</t>
  </si>
  <si>
    <t>DIARIO / CADA VEZ QUE SE USE</t>
  </si>
  <si>
    <t>Personal Operativo /Supervisor/Administrador/ Coordinador HSEQ</t>
  </si>
  <si>
    <t>Equipos criticos</t>
  </si>
  <si>
    <t>Actividades Programadas</t>
  </si>
  <si>
    <t>Actividades Ejecutadas</t>
  </si>
  <si>
    <t>% de Ejecución</t>
  </si>
  <si>
    <t>OBJETIVO</t>
  </si>
  <si>
    <t>OBJETIVO ESPECÍFICOS</t>
  </si>
  <si>
    <t>* Hacer seguimiento mediante observaciones de comportamientos seguros frente al riesgo.</t>
  </si>
  <si>
    <t>* Registrar las inspecciones realizadas.</t>
  </si>
  <si>
    <t>* Hacer seguimiento a acciones correctivas y preventivas.</t>
  </si>
  <si>
    <t>* Análizar las condiciones anormales repetitivas y sus causas básicas.</t>
  </si>
  <si>
    <t>* evaluar de forma periódica el programa de inspecciones de Seguridad, Salud Ocupacional y Ambiente (HSE)</t>
  </si>
  <si>
    <t>TERMINOS Y DEFINICIONES</t>
  </si>
  <si>
    <t>DEFINICIÓN DE AREAS</t>
  </si>
  <si>
    <t>ACTIVIDADES</t>
  </si>
  <si>
    <t>Inspecciones planeadas HSE</t>
  </si>
  <si>
    <t>Inspecciones de visita gerencial</t>
  </si>
  <si>
    <t>AGO</t>
  </si>
  <si>
    <t>SEP</t>
  </si>
  <si>
    <t>OCT</t>
  </si>
  <si>
    <t>NOV</t>
  </si>
  <si>
    <t>DIC</t>
  </si>
  <si>
    <t>ENE</t>
  </si>
  <si>
    <t>FEB</t>
  </si>
  <si>
    <t>MAR</t>
  </si>
  <si>
    <t>ABR</t>
  </si>
  <si>
    <t>MAY</t>
  </si>
  <si>
    <t>JUN</t>
  </si>
  <si>
    <t>JUL</t>
  </si>
  <si>
    <t>Inspeccion de Orden y aseo (Formato de verificación de procedimientos de limpieza y desinfección)</t>
  </si>
  <si>
    <t>TRIMESTRE</t>
  </si>
  <si>
    <t>INDICADORES DEL PROGRAMA</t>
  </si>
  <si>
    <t>DESCRIPCIÓN DEL INDICADOR</t>
  </si>
  <si>
    <t>NOMBRE DEL INDICADOR</t>
  </si>
  <si>
    <t>Cumplimiento de Actividades</t>
  </si>
  <si>
    <t>META</t>
  </si>
  <si>
    <t>PERIODO</t>
  </si>
  <si>
    <t>II TRIMESTRE</t>
  </si>
  <si>
    <t>III TRIMESTRE</t>
  </si>
  <si>
    <t>IV TRIMESTRE</t>
  </si>
  <si>
    <t>FORMULA</t>
  </si>
  <si>
    <t>Actividades Ejecutadas * 100 / Actividades Programadas</t>
  </si>
  <si>
    <t>Cobertura</t>
  </si>
  <si>
    <t>No de trabajadores que recibieron capacitacion *100 /No. Promedio de trabajadores que debiero recibir capacitacion según matriz de capacitacion por cargo en el periodo</t>
  </si>
  <si>
    <t>DECRIPCIÓN DEL INDICADOR</t>
  </si>
  <si>
    <t xml:space="preserve">PLAN DE ACCIÓN Y SEGUIMIENTO
</t>
  </si>
  <si>
    <r>
      <t>AC / AP</t>
    </r>
    <r>
      <rPr>
        <sz val="9"/>
        <color indexed="8"/>
        <rFont val="Times New Roman"/>
        <family val="1"/>
      </rPr>
      <t/>
    </r>
  </si>
  <si>
    <r>
      <t xml:space="preserve">HALLAZGO 
</t>
    </r>
    <r>
      <rPr>
        <sz val="11"/>
        <color indexed="8"/>
        <rFont val="Cambria"/>
        <family val="1"/>
      </rPr>
      <t>(Origen de la no Conformidad)</t>
    </r>
  </si>
  <si>
    <t xml:space="preserve">ACCIONES
</t>
  </si>
  <si>
    <r>
      <t xml:space="preserve">MEDIDAS DE INTERVENCIÓN
</t>
    </r>
    <r>
      <rPr>
        <sz val="10"/>
        <color indexed="8"/>
        <rFont val="Cambria"/>
        <family val="1"/>
      </rPr>
      <t>Jerarquización</t>
    </r>
  </si>
  <si>
    <r>
      <t xml:space="preserve">CIERRE
</t>
    </r>
    <r>
      <rPr>
        <sz val="11"/>
        <color indexed="8"/>
        <rFont val="Cambria"/>
        <family val="1"/>
      </rPr>
      <t>(Fecha para seguimiento a las acciones y el resultado de este seguimiento sobre la ejecución de las acciones)</t>
    </r>
  </si>
  <si>
    <t>FECHA</t>
  </si>
  <si>
    <t>RESULTADO</t>
  </si>
  <si>
    <t>Eliminación</t>
  </si>
  <si>
    <t>No Requiere</t>
  </si>
  <si>
    <t>AC</t>
  </si>
  <si>
    <t>Sustitución</t>
  </si>
  <si>
    <t>Matriz de Riesgo</t>
  </si>
  <si>
    <t>Controles de Ingeniería</t>
  </si>
  <si>
    <t xml:space="preserve">AST </t>
  </si>
  <si>
    <t>Controles administrativos</t>
  </si>
  <si>
    <t>Elementos de Protección Personal</t>
  </si>
  <si>
    <t>AC: Acción Correctiva / AP: Acción Preventiva</t>
  </si>
  <si>
    <t>MEDICIÓN</t>
  </si>
  <si>
    <t>I TRIMESTRE</t>
  </si>
  <si>
    <t>Actividades ejecutadas</t>
  </si>
  <si>
    <t>Actividades programadas</t>
  </si>
  <si>
    <t>Cumplimiento de actividades</t>
  </si>
  <si>
    <t>Acumulado o Promedio</t>
  </si>
  <si>
    <t>ANALISIS</t>
  </si>
  <si>
    <t>No de trabajadores que recibieron capacitacion</t>
  </si>
  <si>
    <t>Promedio de trabajadores que debiero recibir capacitacion según matriz de capacitacion por cargo en el periodo</t>
  </si>
  <si>
    <t>Cobertura promedio acumulada</t>
  </si>
  <si>
    <t>EVAL. DE RIESGO</t>
  </si>
  <si>
    <t>RESPUESTA OPORTUNA
(SI / NO)</t>
  </si>
  <si>
    <t>No hay inspecciones de orden y aseo ni preoperacionales programadas en el mes de Agosto, ya que no se habían diseñado aún los registros</t>
  </si>
  <si>
    <t>No de equipos sujetos a inspección preoperacional</t>
  </si>
  <si>
    <t>No. De equipos que debieron ser inspeccionados</t>
  </si>
  <si>
    <t>CUATRIMESTRAL</t>
  </si>
  <si>
    <t xml:space="preserve">Instalaciones propias o del cliente </t>
  </si>
  <si>
    <t xml:space="preserve">instalaciones propias o del cliente </t>
  </si>
  <si>
    <t>III TRIMESTRE 2014</t>
  </si>
  <si>
    <t>IV TRIMESTRE 2014</t>
  </si>
  <si>
    <t>I TRIMESTRE 2015</t>
  </si>
  <si>
    <t>II TRIMESTRE 2015</t>
  </si>
  <si>
    <t>Se cumple con meta de indicador</t>
  </si>
  <si>
    <t>Se cumple con meta de indicador, pendiente cerrar mes</t>
  </si>
  <si>
    <t>Eficacia</t>
  </si>
  <si>
    <t>(No. hallazgos cerrados en inspecciones / No. hallazgos evidenciados en inspecciones) x 100%</t>
  </si>
  <si>
    <t>No. hallazgos cerrados en inspecciones</t>
  </si>
  <si>
    <t>No. hallazgos evidenciados en inspecciones</t>
  </si>
  <si>
    <t>Eficacia promedio acumulada</t>
  </si>
  <si>
    <t>Inspección  Preoperacional de Equipos (estufas-hornos y vehículo liviano)</t>
  </si>
  <si>
    <t>No se evidencia seguimiento del programa de inspecciones PG-GI-04 en términos de cobertura y eficacia así como el análisis de tendencias.</t>
  </si>
  <si>
    <t>Realizar las herramientas de seguimiento del programa de inspecciones PG-GI-04 en términos de cobertura y eficacia así como el análisis de tendencias.
Divulgar los resultados de seguimiento del programa de inspecciones PG-GI-04 en términos de cobertura y eficacia así como el análisis de tendencias.
Realizar seguimiento y generar planes de acción a la aplicación del programa de inspecciones PG-GI-04 en términos de cobertura y eficacia así como el análisis de tendencias.</t>
  </si>
  <si>
    <t>NA</t>
  </si>
  <si>
    <t>SI</t>
  </si>
  <si>
    <t>Se revisaron registros, se alimentó programa y se evaluaron indicadores con su tendencia</t>
  </si>
  <si>
    <t>FECHA: 30/09/14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</si>
</sst>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rgb="FF0070C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1"/>
      <color theme="1"/>
      <name val="Calibri Light"/>
      <family val="1"/>
      <scheme val="major"/>
    </font>
    <font>
      <sz val="9"/>
      <color indexed="8"/>
      <name val="Times New Roman"/>
      <family val="1"/>
    </font>
    <font>
      <sz val="11"/>
      <color indexed="8"/>
      <name val="Cambria"/>
      <family val="1"/>
    </font>
    <font>
      <b/>
      <sz val="10"/>
      <color theme="1"/>
      <name val="Calibri Light"/>
      <family val="1"/>
      <scheme val="major"/>
    </font>
    <font>
      <sz val="10"/>
      <color indexed="8"/>
      <name val="Cambria"/>
      <family val="1"/>
    </font>
    <font>
      <sz val="11"/>
      <color theme="1"/>
      <name val="Calibri Light"/>
      <family val="1"/>
      <scheme val="major"/>
    </font>
    <font>
      <sz val="10"/>
      <color theme="1"/>
      <name val="Calibri Light"/>
      <family val="1"/>
      <scheme val="maj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</fills>
  <borders count="9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hair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77">
    <xf numFmtId="0" fontId="0" fillId="0" borderId="0" xfId="0"/>
    <xf numFmtId="0" fontId="8" fillId="0" borderId="0" xfId="0" applyFont="1"/>
    <xf numFmtId="0" fontId="10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justify" vertical="center"/>
    </xf>
    <xf numFmtId="0" fontId="8" fillId="0" borderId="0" xfId="0" applyFont="1" applyBorder="1" applyAlignment="1">
      <alignment horizontal="center"/>
    </xf>
    <xf numFmtId="0" fontId="18" fillId="0" borderId="0" xfId="0" applyFont="1"/>
    <xf numFmtId="0" fontId="13" fillId="0" borderId="69" xfId="0" applyFont="1" applyFill="1" applyBorder="1" applyAlignment="1">
      <alignment vertical="center" wrapText="1"/>
    </xf>
    <xf numFmtId="0" fontId="18" fillId="0" borderId="0" xfId="0" applyFont="1" applyBorder="1"/>
    <xf numFmtId="0" fontId="18" fillId="0" borderId="74" xfId="0" applyFont="1" applyBorder="1"/>
    <xf numFmtId="0" fontId="13" fillId="0" borderId="75" xfId="0" applyFont="1" applyBorder="1" applyAlignment="1">
      <alignment vertical="center" wrapText="1"/>
    </xf>
    <xf numFmtId="0" fontId="18" fillId="0" borderId="80" xfId="0" applyFont="1" applyBorder="1"/>
    <xf numFmtId="0" fontId="18" fillId="0" borderId="0" xfId="0" applyFont="1" applyFill="1" applyBorder="1"/>
    <xf numFmtId="0" fontId="18" fillId="0" borderId="81" xfId="0" applyFont="1" applyBorder="1"/>
    <xf numFmtId="0" fontId="13" fillId="0" borderId="75" xfId="0" applyFont="1" applyFill="1" applyBorder="1" applyAlignment="1">
      <alignment vertical="center" wrapText="1"/>
    </xf>
    <xf numFmtId="0" fontId="13" fillId="0" borderId="82" xfId="0" applyFont="1" applyBorder="1" applyAlignment="1">
      <alignment vertical="center" wrapText="1"/>
    </xf>
    <xf numFmtId="0" fontId="10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justify" vertical="center"/>
    </xf>
    <xf numFmtId="0" fontId="8" fillId="0" borderId="31" xfId="0" applyFont="1" applyBorder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justify" vertical="center" wrapText="1"/>
    </xf>
    <xf numFmtId="0" fontId="3" fillId="0" borderId="33" xfId="0" applyFont="1" applyBorder="1" applyAlignment="1">
      <alignment horizontal="justify" vertical="center" wrapText="1"/>
    </xf>
    <xf numFmtId="0" fontId="2" fillId="0" borderId="0" xfId="0" applyFont="1" applyFill="1" applyBorder="1" applyAlignment="1">
      <alignment horizontal="justify" vertical="center" wrapText="1"/>
    </xf>
    <xf numFmtId="0" fontId="2" fillId="0" borderId="31" xfId="0" applyFont="1" applyFill="1" applyBorder="1" applyAlignment="1">
      <alignment horizontal="justify" vertical="center" wrapText="1"/>
    </xf>
    <xf numFmtId="0" fontId="6" fillId="2" borderId="18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6" fillId="4" borderId="24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0" fontId="23" fillId="0" borderId="2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3" fillId="4" borderId="22" xfId="0" applyFont="1" applyFill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31" xfId="0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9" fontId="8" fillId="0" borderId="0" xfId="0" applyNumberFormat="1" applyFont="1" applyAlignment="1">
      <alignment vertical="center"/>
    </xf>
    <xf numFmtId="0" fontId="6" fillId="6" borderId="28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6" fillId="6" borderId="13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4" borderId="28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4" fillId="5" borderId="28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29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31" xfId="0" applyFont="1" applyFill="1" applyBorder="1" applyAlignment="1">
      <alignment horizontal="left" vertical="center" wrapText="1"/>
    </xf>
    <xf numFmtId="0" fontId="2" fillId="0" borderId="32" xfId="0" applyFont="1" applyFill="1" applyBorder="1" applyAlignment="1">
      <alignment horizontal="justify" vertical="center"/>
    </xf>
    <xf numFmtId="0" fontId="2" fillId="0" borderId="8" xfId="0" applyFont="1" applyFill="1" applyBorder="1" applyAlignment="1">
      <alignment horizontal="justify" vertical="center"/>
    </xf>
    <xf numFmtId="0" fontId="2" fillId="0" borderId="33" xfId="0" applyFont="1" applyFill="1" applyBorder="1" applyAlignment="1">
      <alignment horizontal="justify" vertical="center"/>
    </xf>
    <xf numFmtId="0" fontId="3" fillId="0" borderId="30" xfId="0" applyFont="1" applyBorder="1" applyAlignment="1">
      <alignment horizontal="justify" vertical="center" wrapText="1"/>
    </xf>
    <xf numFmtId="0" fontId="3" fillId="0" borderId="0" xfId="0" applyFont="1" applyBorder="1" applyAlignment="1">
      <alignment horizontal="justify" vertical="center" wrapText="1"/>
    </xf>
    <xf numFmtId="0" fontId="3" fillId="0" borderId="31" xfId="0" applyFont="1" applyBorder="1" applyAlignment="1">
      <alignment horizontal="justify" vertical="center" wrapText="1"/>
    </xf>
    <xf numFmtId="0" fontId="3" fillId="0" borderId="32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justify" vertical="center" wrapText="1"/>
    </xf>
    <xf numFmtId="0" fontId="3" fillId="0" borderId="33" xfId="0" applyFont="1" applyBorder="1" applyAlignment="1">
      <alignment horizontal="justify" vertical="center" wrapText="1"/>
    </xf>
    <xf numFmtId="0" fontId="2" fillId="5" borderId="26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3" fillId="0" borderId="26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27" xfId="0" applyFont="1" applyBorder="1" applyAlignment="1">
      <alignment horizontal="justify" vertical="center" wrapText="1"/>
    </xf>
    <xf numFmtId="0" fontId="3" fillId="2" borderId="19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3" fillId="0" borderId="26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4" fillId="5" borderId="28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4" fillId="5" borderId="29" xfId="0" applyFont="1" applyFill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justify" vertical="center" wrapText="1"/>
    </xf>
    <xf numFmtId="0" fontId="3" fillId="2" borderId="3" xfId="0" applyFont="1" applyFill="1" applyBorder="1" applyAlignment="1">
      <alignment horizontal="justify" vertical="center" wrapText="1"/>
    </xf>
    <xf numFmtId="0" fontId="3" fillId="2" borderId="4" xfId="0" applyFont="1" applyFill="1" applyBorder="1" applyAlignment="1">
      <alignment horizontal="justify" vertical="center" wrapText="1"/>
    </xf>
    <xf numFmtId="0" fontId="3" fillId="2" borderId="7" xfId="0" applyFont="1" applyFill="1" applyBorder="1" applyAlignment="1">
      <alignment horizontal="justify" vertical="center" wrapText="1"/>
    </xf>
    <xf numFmtId="0" fontId="3" fillId="2" borderId="8" xfId="0" applyFont="1" applyFill="1" applyBorder="1" applyAlignment="1">
      <alignment horizontal="justify" vertical="center" wrapText="1"/>
    </xf>
    <xf numFmtId="0" fontId="3" fillId="2" borderId="9" xfId="0" applyFont="1" applyFill="1" applyBorder="1" applyAlignment="1">
      <alignment horizontal="justify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29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justify" vertical="center"/>
    </xf>
    <xf numFmtId="0" fontId="3" fillId="2" borderId="3" xfId="0" applyFont="1" applyFill="1" applyBorder="1" applyAlignment="1">
      <alignment horizontal="justify" vertical="center"/>
    </xf>
    <xf numFmtId="0" fontId="3" fillId="2" borderId="4" xfId="0" applyFont="1" applyFill="1" applyBorder="1" applyAlignment="1">
      <alignment horizontal="justify" vertical="center"/>
    </xf>
    <xf numFmtId="0" fontId="3" fillId="2" borderId="7" xfId="0" applyFont="1" applyFill="1" applyBorder="1" applyAlignment="1">
      <alignment horizontal="justify" vertical="center"/>
    </xf>
    <xf numFmtId="0" fontId="3" fillId="2" borderId="8" xfId="0" applyFont="1" applyFill="1" applyBorder="1" applyAlignment="1">
      <alignment horizontal="justify" vertical="center"/>
    </xf>
    <xf numFmtId="0" fontId="3" fillId="2" borderId="9" xfId="0" applyFont="1" applyFill="1" applyBorder="1" applyAlignment="1">
      <alignment horizontal="justify" vertical="center"/>
    </xf>
    <xf numFmtId="0" fontId="4" fillId="0" borderId="30" xfId="0" applyFont="1" applyFill="1" applyBorder="1" applyAlignment="1">
      <alignment horizontal="justify" vertical="center"/>
    </xf>
    <xf numFmtId="0" fontId="4" fillId="0" borderId="0" xfId="0" applyFont="1" applyFill="1" applyBorder="1" applyAlignment="1">
      <alignment horizontal="justify" vertical="center"/>
    </xf>
    <xf numFmtId="0" fontId="4" fillId="0" borderId="31" xfId="0" applyFont="1" applyFill="1" applyBorder="1" applyAlignment="1">
      <alignment horizontal="justify" vertical="center"/>
    </xf>
    <xf numFmtId="0" fontId="4" fillId="0" borderId="32" xfId="0" applyFont="1" applyFill="1" applyBorder="1" applyAlignment="1">
      <alignment horizontal="justify" vertical="center" wrapText="1"/>
    </xf>
    <xf numFmtId="0" fontId="4" fillId="0" borderId="8" xfId="0" applyFont="1" applyFill="1" applyBorder="1" applyAlignment="1">
      <alignment horizontal="justify" vertical="center"/>
    </xf>
    <xf numFmtId="0" fontId="4" fillId="0" borderId="33" xfId="0" applyFont="1" applyFill="1" applyBorder="1" applyAlignment="1">
      <alignment horizontal="justify" vertical="center"/>
    </xf>
    <xf numFmtId="0" fontId="2" fillId="5" borderId="28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4" fillId="0" borderId="31" xfId="0" applyFont="1" applyFill="1" applyBorder="1" applyAlignment="1">
      <alignment horizontal="justify" vertical="center" wrapText="1"/>
    </xf>
    <xf numFmtId="0" fontId="2" fillId="5" borderId="29" xfId="0" applyFont="1" applyFill="1" applyBorder="1" applyAlignment="1">
      <alignment horizontal="center" vertical="center"/>
    </xf>
    <xf numFmtId="0" fontId="3" fillId="0" borderId="30" xfId="0" applyFont="1" applyBorder="1" applyAlignment="1">
      <alignment horizontal="justify" vertical="center"/>
    </xf>
    <xf numFmtId="0" fontId="3" fillId="0" borderId="0" xfId="0" applyFont="1" applyBorder="1" applyAlignment="1">
      <alignment horizontal="justify" vertical="center"/>
    </xf>
    <xf numFmtId="0" fontId="3" fillId="0" borderId="31" xfId="0" applyFont="1" applyBorder="1" applyAlignment="1">
      <alignment horizontal="justify" vertical="center"/>
    </xf>
    <xf numFmtId="0" fontId="2" fillId="0" borderId="30" xfId="0" applyFont="1" applyFill="1" applyBorder="1" applyAlignment="1">
      <alignment horizontal="justify" vertical="center" wrapText="1"/>
    </xf>
    <xf numFmtId="0" fontId="2" fillId="0" borderId="0" xfId="0" applyFont="1" applyFill="1" applyBorder="1" applyAlignment="1">
      <alignment horizontal="justify" vertical="center" wrapText="1"/>
    </xf>
    <xf numFmtId="0" fontId="2" fillId="0" borderId="31" xfId="0" applyFont="1" applyFill="1" applyBorder="1" applyAlignment="1">
      <alignment horizontal="justify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2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5" fillId="0" borderId="10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justify" vertical="center"/>
    </xf>
    <xf numFmtId="0" fontId="3" fillId="0" borderId="3" xfId="0" applyFont="1" applyFill="1" applyBorder="1" applyAlignment="1">
      <alignment horizontal="justify" vertical="center"/>
    </xf>
    <xf numFmtId="0" fontId="3" fillId="0" borderId="4" xfId="0" applyFont="1" applyFill="1" applyBorder="1" applyAlignment="1">
      <alignment horizontal="justify" vertical="center"/>
    </xf>
    <xf numFmtId="0" fontId="3" fillId="0" borderId="7" xfId="0" applyFont="1" applyFill="1" applyBorder="1" applyAlignment="1">
      <alignment horizontal="justify" vertical="center"/>
    </xf>
    <xf numFmtId="0" fontId="3" fillId="0" borderId="8" xfId="0" applyFont="1" applyFill="1" applyBorder="1" applyAlignment="1">
      <alignment horizontal="justify" vertical="center"/>
    </xf>
    <xf numFmtId="0" fontId="3" fillId="0" borderId="9" xfId="0" applyFont="1" applyFill="1" applyBorder="1" applyAlignment="1">
      <alignment horizontal="justify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2" fillId="0" borderId="33" xfId="0" applyFont="1" applyBorder="1" applyAlignment="1" applyProtection="1">
      <alignment horizontal="center" vertical="center"/>
      <protection locked="0"/>
    </xf>
    <xf numFmtId="0" fontId="6" fillId="6" borderId="29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9" fontId="2" fillId="0" borderId="12" xfId="1" applyFont="1" applyBorder="1" applyAlignment="1" applyProtection="1">
      <alignment horizontal="center" vertical="center"/>
      <protection locked="0"/>
    </xf>
    <xf numFmtId="9" fontId="2" fillId="0" borderId="13" xfId="1" applyFont="1" applyBorder="1" applyAlignment="1" applyProtection="1">
      <alignment horizontal="center" vertical="center"/>
      <protection locked="0"/>
    </xf>
    <xf numFmtId="9" fontId="2" fillId="0" borderId="29" xfId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6" fillId="4" borderId="29" xfId="0" applyFont="1" applyFill="1" applyBorder="1" applyAlignment="1">
      <alignment horizontal="center" vertical="center"/>
    </xf>
    <xf numFmtId="0" fontId="9" fillId="8" borderId="28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horizontal="center" vertical="center"/>
    </xf>
    <xf numFmtId="0" fontId="9" fillId="8" borderId="13" xfId="0" applyFont="1" applyFill="1" applyBorder="1" applyAlignment="1">
      <alignment horizontal="center" vertical="center"/>
    </xf>
    <xf numFmtId="0" fontId="10" fillId="0" borderId="28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20" fillId="0" borderId="52" xfId="0" applyFont="1" applyBorder="1" applyAlignment="1">
      <alignment horizontal="center" vertical="center" wrapText="1"/>
    </xf>
    <xf numFmtId="0" fontId="20" fillId="0" borderId="48" xfId="0" applyFont="1" applyBorder="1" applyAlignment="1">
      <alignment horizontal="center" vertical="center" wrapText="1"/>
    </xf>
    <xf numFmtId="0" fontId="20" fillId="0" borderId="51" xfId="0" applyFont="1" applyBorder="1" applyAlignment="1">
      <alignment horizontal="center" vertical="center" wrapText="1"/>
    </xf>
    <xf numFmtId="9" fontId="11" fillId="0" borderId="52" xfId="1" applyFont="1" applyBorder="1" applyAlignment="1">
      <alignment horizontal="center" vertical="center"/>
    </xf>
    <xf numFmtId="9" fontId="11" fillId="0" borderId="48" xfId="1" applyFont="1" applyBorder="1" applyAlignment="1">
      <alignment horizontal="center" vertical="center"/>
    </xf>
    <xf numFmtId="9" fontId="11" fillId="0" borderId="49" xfId="1" applyFont="1" applyBorder="1" applyAlignment="1">
      <alignment horizontal="center" vertical="center"/>
    </xf>
    <xf numFmtId="9" fontId="11" fillId="0" borderId="50" xfId="1" applyFont="1" applyBorder="1" applyAlignment="1">
      <alignment horizontal="center" vertical="center"/>
    </xf>
    <xf numFmtId="0" fontId="9" fillId="8" borderId="11" xfId="0" applyFont="1" applyFill="1" applyBorder="1" applyAlignment="1">
      <alignment horizontal="center" vertical="center"/>
    </xf>
    <xf numFmtId="0" fontId="9" fillId="8" borderId="29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9" fontId="11" fillId="0" borderId="90" xfId="1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0" fontId="20" fillId="0" borderId="53" xfId="0" applyFont="1" applyBorder="1" applyAlignment="1">
      <alignment horizontal="center" vertical="center" wrapText="1"/>
    </xf>
    <xf numFmtId="0" fontId="20" fillId="0" borderId="56" xfId="0" applyFont="1" applyBorder="1" applyAlignment="1">
      <alignment horizontal="center" vertical="center" wrapText="1"/>
    </xf>
    <xf numFmtId="9" fontId="11" fillId="0" borderId="16" xfId="0" applyNumberFormat="1" applyFont="1" applyBorder="1" applyAlignment="1">
      <alignment horizontal="center" vertical="center"/>
    </xf>
    <xf numFmtId="9" fontId="11" fillId="0" borderId="53" xfId="0" applyNumberFormat="1" applyFont="1" applyBorder="1" applyAlignment="1">
      <alignment horizontal="center" vertical="center"/>
    </xf>
    <xf numFmtId="9" fontId="11" fillId="0" borderId="54" xfId="0" applyNumberFormat="1" applyFont="1" applyBorder="1" applyAlignment="1">
      <alignment horizontal="center" vertical="center"/>
    </xf>
    <xf numFmtId="9" fontId="11" fillId="0" borderId="55" xfId="1" applyFont="1" applyBorder="1" applyAlignment="1">
      <alignment horizontal="center" vertical="center"/>
    </xf>
    <xf numFmtId="9" fontId="11" fillId="0" borderId="53" xfId="1" applyFont="1" applyBorder="1" applyAlignment="1">
      <alignment horizontal="center" vertical="center"/>
    </xf>
    <xf numFmtId="9" fontId="11" fillId="0" borderId="54" xfId="1" applyFont="1" applyBorder="1" applyAlignment="1">
      <alignment horizontal="center" vertical="center"/>
    </xf>
    <xf numFmtId="9" fontId="11" fillId="0" borderId="91" xfId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13" fillId="0" borderId="67" xfId="0" applyFont="1" applyBorder="1" applyAlignment="1">
      <alignment horizontal="center" vertical="center" wrapText="1"/>
    </xf>
    <xf numFmtId="0" fontId="13" fillId="0" borderId="68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0" fontId="8" fillId="0" borderId="59" xfId="0" applyFont="1" applyBorder="1" applyAlignment="1">
      <alignment horizontal="center" vertical="center" wrapText="1"/>
    </xf>
    <xf numFmtId="0" fontId="8" fillId="0" borderId="61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8" fillId="0" borderId="60" xfId="0" applyFont="1" applyBorder="1" applyAlignment="1">
      <alignment horizontal="center" vertical="center" wrapText="1"/>
    </xf>
    <xf numFmtId="0" fontId="8" fillId="0" borderId="62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9" fontId="8" fillId="0" borderId="2" xfId="1" applyFont="1" applyBorder="1" applyAlignment="1">
      <alignment horizontal="center" vertical="center"/>
    </xf>
    <xf numFmtId="9" fontId="8" fillId="0" borderId="3" xfId="1" applyFont="1" applyBorder="1" applyAlignment="1">
      <alignment horizontal="center" vertical="center"/>
    </xf>
    <xf numFmtId="9" fontId="8" fillId="0" borderId="4" xfId="1" applyFont="1" applyBorder="1" applyAlignment="1">
      <alignment horizontal="center" vertical="center"/>
    </xf>
    <xf numFmtId="9" fontId="8" fillId="0" borderId="7" xfId="1" applyFont="1" applyBorder="1" applyAlignment="1">
      <alignment horizontal="center" vertical="center"/>
    </xf>
    <xf numFmtId="9" fontId="8" fillId="0" borderId="8" xfId="1" applyFont="1" applyBorder="1" applyAlignment="1">
      <alignment horizontal="center" vertical="center"/>
    </xf>
    <xf numFmtId="9" fontId="8" fillId="0" borderId="9" xfId="1" applyFont="1" applyBorder="1" applyAlignment="1">
      <alignment horizontal="center" vertical="center"/>
    </xf>
    <xf numFmtId="0" fontId="21" fillId="0" borderId="52" xfId="0" applyFont="1" applyBorder="1" applyAlignment="1">
      <alignment horizontal="center" vertical="center" wrapText="1"/>
    </xf>
    <xf numFmtId="0" fontId="21" fillId="0" borderId="48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63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18" fillId="0" borderId="70" xfId="0" applyFont="1" applyFill="1" applyBorder="1" applyAlignment="1">
      <alignment horizontal="justify" vertical="center" wrapText="1"/>
    </xf>
    <xf numFmtId="0" fontId="18" fillId="0" borderId="71" xfId="0" applyFont="1" applyFill="1" applyBorder="1" applyAlignment="1">
      <alignment horizontal="justify" vertical="center" wrapText="1"/>
    </xf>
    <xf numFmtId="0" fontId="18" fillId="0" borderId="72" xfId="0" applyFont="1" applyFill="1" applyBorder="1" applyAlignment="1">
      <alignment horizontal="justify" vertical="center" wrapText="1"/>
    </xf>
    <xf numFmtId="0" fontId="18" fillId="0" borderId="70" xfId="0" applyFont="1" applyBorder="1" applyAlignment="1">
      <alignment horizontal="justify" vertical="center" wrapText="1"/>
    </xf>
    <xf numFmtId="0" fontId="18" fillId="0" borderId="71" xfId="0" applyFont="1" applyBorder="1" applyAlignment="1">
      <alignment horizontal="justify" vertical="center" wrapText="1"/>
    </xf>
    <xf numFmtId="0" fontId="18" fillId="0" borderId="72" xfId="0" applyFont="1" applyBorder="1" applyAlignment="1">
      <alignment horizontal="justify" vertical="center" wrapText="1"/>
    </xf>
    <xf numFmtId="0" fontId="13" fillId="0" borderId="76" xfId="0" applyFont="1" applyBorder="1" applyAlignment="1">
      <alignment horizontal="justify" vertical="center" wrapText="1"/>
    </xf>
    <xf numFmtId="0" fontId="13" fillId="0" borderId="77" xfId="0" applyFont="1" applyBorder="1" applyAlignment="1">
      <alignment horizontal="justify" vertical="center" wrapText="1"/>
    </xf>
    <xf numFmtId="0" fontId="13" fillId="0" borderId="78" xfId="0" applyFont="1" applyBorder="1" applyAlignment="1">
      <alignment horizontal="justify" vertical="center" wrapText="1"/>
    </xf>
    <xf numFmtId="0" fontId="13" fillId="0" borderId="76" xfId="0" applyFont="1" applyBorder="1" applyAlignment="1">
      <alignment horizontal="center" vertical="center" wrapText="1"/>
    </xf>
    <xf numFmtId="0" fontId="13" fillId="0" borderId="77" xfId="0" applyFont="1" applyBorder="1" applyAlignment="1">
      <alignment horizontal="center" vertical="center" wrapText="1"/>
    </xf>
    <xf numFmtId="0" fontId="13" fillId="0" borderId="78" xfId="0" applyFont="1" applyBorder="1" applyAlignment="1">
      <alignment horizontal="center" vertical="center" wrapText="1"/>
    </xf>
    <xf numFmtId="0" fontId="19" fillId="0" borderId="76" xfId="0" applyFont="1" applyBorder="1" applyAlignment="1">
      <alignment horizontal="center" vertical="center" wrapText="1"/>
    </xf>
    <xf numFmtId="0" fontId="19" fillId="0" borderId="77" xfId="0" applyFont="1" applyBorder="1" applyAlignment="1">
      <alignment horizontal="center" vertical="center" wrapText="1"/>
    </xf>
    <xf numFmtId="0" fontId="19" fillId="0" borderId="78" xfId="0" applyFont="1" applyBorder="1" applyAlignment="1">
      <alignment horizontal="center" vertical="center" wrapText="1"/>
    </xf>
    <xf numFmtId="14" fontId="19" fillId="0" borderId="76" xfId="0" applyNumberFormat="1" applyFont="1" applyBorder="1" applyAlignment="1">
      <alignment horizontal="center" vertical="center" wrapText="1"/>
    </xf>
    <xf numFmtId="14" fontId="19" fillId="0" borderId="77" xfId="0" applyNumberFormat="1" applyFont="1" applyBorder="1" applyAlignment="1">
      <alignment horizontal="center" vertical="center" wrapText="1"/>
    </xf>
    <xf numFmtId="14" fontId="19" fillId="0" borderId="78" xfId="0" applyNumberFormat="1" applyFont="1" applyBorder="1" applyAlignment="1">
      <alignment horizontal="center" vertical="center" wrapText="1"/>
    </xf>
    <xf numFmtId="0" fontId="13" fillId="0" borderId="76" xfId="0" applyFont="1" applyBorder="1" applyAlignment="1">
      <alignment horizontal="center" vertical="center"/>
    </xf>
    <xf numFmtId="0" fontId="13" fillId="0" borderId="77" xfId="0" applyFont="1" applyBorder="1" applyAlignment="1">
      <alignment horizontal="center" vertical="center"/>
    </xf>
    <xf numFmtId="0" fontId="13" fillId="0" borderId="78" xfId="0" applyFont="1" applyBorder="1" applyAlignment="1">
      <alignment horizontal="center" vertical="center"/>
    </xf>
    <xf numFmtId="0" fontId="13" fillId="0" borderId="79" xfId="0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1" fillId="0" borderId="89" xfId="0" applyFont="1" applyBorder="1" applyAlignment="1">
      <alignment horizontal="center" vertical="center"/>
    </xf>
    <xf numFmtId="9" fontId="8" fillId="0" borderId="5" xfId="1" applyFont="1" applyBorder="1" applyAlignment="1">
      <alignment horizontal="center" vertical="center"/>
    </xf>
    <xf numFmtId="9" fontId="8" fillId="0" borderId="0" xfId="1" applyFont="1" applyBorder="1" applyAlignment="1">
      <alignment horizontal="center" vertical="center"/>
    </xf>
    <xf numFmtId="9" fontId="8" fillId="0" borderId="6" xfId="1" applyFont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11" fillId="0" borderId="52" xfId="1" applyNumberFormat="1" applyFont="1" applyBorder="1" applyAlignment="1">
      <alignment horizontal="center" vertical="center"/>
    </xf>
    <xf numFmtId="0" fontId="11" fillId="0" borderId="48" xfId="1" applyNumberFormat="1" applyFont="1" applyBorder="1" applyAlignment="1">
      <alignment horizontal="center" vertical="center"/>
    </xf>
    <xf numFmtId="0" fontId="11" fillId="0" borderId="49" xfId="1" applyNumberFormat="1" applyFont="1" applyBorder="1" applyAlignment="1">
      <alignment horizontal="center" vertical="center"/>
    </xf>
    <xf numFmtId="0" fontId="11" fillId="0" borderId="50" xfId="1" applyNumberFormat="1" applyFont="1" applyBorder="1" applyAlignment="1">
      <alignment horizontal="center" vertical="center"/>
    </xf>
    <xf numFmtId="0" fontId="11" fillId="0" borderId="90" xfId="1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9" fontId="22" fillId="0" borderId="52" xfId="1" applyFont="1" applyBorder="1" applyAlignment="1">
      <alignment horizontal="center" vertical="center"/>
    </xf>
    <xf numFmtId="9" fontId="22" fillId="0" borderId="48" xfId="1" applyFont="1" applyBorder="1" applyAlignment="1">
      <alignment horizontal="center" vertical="center"/>
    </xf>
    <xf numFmtId="9" fontId="22" fillId="0" borderId="49" xfId="1" applyFont="1" applyBorder="1" applyAlignment="1">
      <alignment horizontal="center" vertical="center"/>
    </xf>
    <xf numFmtId="9" fontId="22" fillId="0" borderId="90" xfId="1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/>
    </xf>
    <xf numFmtId="0" fontId="21" fillId="0" borderId="56" xfId="0" applyFont="1" applyBorder="1" applyAlignment="1">
      <alignment horizontal="center" vertical="center" wrapText="1"/>
    </xf>
    <xf numFmtId="9" fontId="8" fillId="0" borderId="16" xfId="0" applyNumberFormat="1" applyFont="1" applyBorder="1" applyAlignment="1">
      <alignment horizontal="center" vertical="center"/>
    </xf>
    <xf numFmtId="9" fontId="8" fillId="0" borderId="53" xfId="0" applyNumberFormat="1" applyFont="1" applyBorder="1" applyAlignment="1">
      <alignment horizontal="center" vertical="center"/>
    </xf>
    <xf numFmtId="9" fontId="8" fillId="0" borderId="54" xfId="0" applyNumberFormat="1" applyFont="1" applyBorder="1" applyAlignment="1">
      <alignment horizontal="center" vertical="center"/>
    </xf>
    <xf numFmtId="9" fontId="8" fillId="0" borderId="55" xfId="1" applyFont="1" applyBorder="1" applyAlignment="1">
      <alignment horizontal="center" vertical="center"/>
    </xf>
    <xf numFmtId="9" fontId="8" fillId="0" borderId="53" xfId="1" applyFont="1" applyBorder="1" applyAlignment="1">
      <alignment horizontal="center" vertical="center"/>
    </xf>
    <xf numFmtId="9" fontId="8" fillId="0" borderId="54" xfId="1" applyFont="1" applyBorder="1" applyAlignment="1">
      <alignment horizontal="center" vertical="center"/>
    </xf>
    <xf numFmtId="9" fontId="8" fillId="0" borderId="91" xfId="1" applyFont="1" applyBorder="1" applyAlignment="1">
      <alignment horizontal="center" vertical="center"/>
    </xf>
    <xf numFmtId="0" fontId="19" fillId="0" borderId="83" xfId="0" applyFont="1" applyBorder="1" applyAlignment="1">
      <alignment horizontal="center" vertical="center" wrapText="1"/>
    </xf>
    <xf numFmtId="0" fontId="19" fillId="0" borderId="84" xfId="0" applyFont="1" applyBorder="1" applyAlignment="1">
      <alignment horizontal="center" vertical="center" wrapText="1"/>
    </xf>
    <xf numFmtId="0" fontId="19" fillId="0" borderId="85" xfId="0" applyFont="1" applyBorder="1" applyAlignment="1">
      <alignment horizontal="center" vertical="center" wrapText="1"/>
    </xf>
    <xf numFmtId="14" fontId="19" fillId="0" borderId="83" xfId="0" applyNumberFormat="1" applyFont="1" applyBorder="1" applyAlignment="1">
      <alignment horizontal="center" vertical="center" wrapText="1"/>
    </xf>
    <xf numFmtId="14" fontId="19" fillId="0" borderId="84" xfId="0" applyNumberFormat="1" applyFont="1" applyBorder="1" applyAlignment="1">
      <alignment horizontal="center" vertical="center" wrapText="1"/>
    </xf>
    <xf numFmtId="14" fontId="19" fillId="0" borderId="85" xfId="0" applyNumberFormat="1" applyFont="1" applyBorder="1" applyAlignment="1">
      <alignment horizontal="center" vertical="center" wrapText="1"/>
    </xf>
    <xf numFmtId="0" fontId="13" fillId="0" borderId="83" xfId="0" applyFont="1" applyBorder="1" applyAlignment="1">
      <alignment horizontal="center" vertical="center" wrapText="1"/>
    </xf>
    <xf numFmtId="0" fontId="13" fillId="0" borderId="84" xfId="0" applyFont="1" applyBorder="1" applyAlignment="1">
      <alignment horizontal="center" vertical="center" wrapText="1"/>
    </xf>
    <xf numFmtId="0" fontId="13" fillId="0" borderId="85" xfId="0" applyFont="1" applyBorder="1" applyAlignment="1">
      <alignment horizontal="center" vertical="center" wrapText="1"/>
    </xf>
    <xf numFmtId="0" fontId="13" fillId="0" borderId="83" xfId="0" applyFont="1" applyBorder="1" applyAlignment="1">
      <alignment horizontal="center" vertical="center"/>
    </xf>
    <xf numFmtId="0" fontId="13" fillId="0" borderId="84" xfId="0" applyFont="1" applyBorder="1" applyAlignment="1">
      <alignment horizontal="center" vertical="center"/>
    </xf>
    <xf numFmtId="0" fontId="13" fillId="0" borderId="85" xfId="0" applyFont="1" applyBorder="1" applyAlignment="1">
      <alignment horizontal="center" vertical="center"/>
    </xf>
    <xf numFmtId="0" fontId="13" fillId="0" borderId="86" xfId="0" applyFont="1" applyBorder="1" applyAlignment="1">
      <alignment horizontal="center" vertical="center"/>
    </xf>
    <xf numFmtId="0" fontId="13" fillId="0" borderId="23" xfId="0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/>
    </xf>
    <xf numFmtId="0" fontId="13" fillId="0" borderId="25" xfId="0" applyFont="1" applyBorder="1" applyAlignment="1">
      <alignment horizontal="left" vertical="center"/>
    </xf>
    <xf numFmtId="0" fontId="12" fillId="8" borderId="64" xfId="0" applyFont="1" applyFill="1" applyBorder="1" applyAlignment="1">
      <alignment horizontal="center" vertical="center" wrapText="1"/>
    </xf>
    <xf numFmtId="0" fontId="12" fillId="8" borderId="65" xfId="0" applyFont="1" applyFill="1" applyBorder="1" applyAlignment="1">
      <alignment horizontal="center" vertical="center" wrapText="1"/>
    </xf>
    <xf numFmtId="0" fontId="12" fillId="8" borderId="66" xfId="0" applyFont="1" applyFill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3" fillId="0" borderId="64" xfId="0" applyFont="1" applyBorder="1" applyAlignment="1">
      <alignment horizontal="center" vertical="center" wrapText="1"/>
    </xf>
    <xf numFmtId="0" fontId="13" fillId="0" borderId="65" xfId="0" applyFont="1" applyBorder="1" applyAlignment="1">
      <alignment horizontal="center" vertical="center" wrapText="1"/>
    </xf>
    <xf numFmtId="0" fontId="13" fillId="0" borderId="66" xfId="0" applyFont="1" applyBorder="1" applyAlignment="1">
      <alignment horizontal="center" vertical="center" wrapText="1"/>
    </xf>
    <xf numFmtId="0" fontId="13" fillId="0" borderId="64" xfId="0" applyFont="1" applyBorder="1" applyAlignment="1">
      <alignment horizontal="center" vertical="center"/>
    </xf>
    <xf numFmtId="0" fontId="13" fillId="0" borderId="65" xfId="0" applyFont="1" applyBorder="1" applyAlignment="1">
      <alignment horizontal="center" vertical="center"/>
    </xf>
    <xf numFmtId="0" fontId="13" fillId="0" borderId="66" xfId="0" applyFont="1" applyBorder="1" applyAlignment="1">
      <alignment horizontal="center" vertical="center"/>
    </xf>
    <xf numFmtId="0" fontId="19" fillId="0" borderId="70" xfId="0" applyFont="1" applyBorder="1" applyAlignment="1">
      <alignment horizontal="center" vertical="center" wrapText="1"/>
    </xf>
    <xf numFmtId="0" fontId="19" fillId="0" borderId="71" xfId="0" applyFont="1" applyBorder="1" applyAlignment="1">
      <alignment horizontal="center" vertical="center" wrapText="1"/>
    </xf>
    <xf numFmtId="0" fontId="19" fillId="0" borderId="72" xfId="0" applyFont="1" applyBorder="1" applyAlignment="1">
      <alignment horizontal="center" vertical="center" wrapText="1"/>
    </xf>
    <xf numFmtId="14" fontId="19" fillId="0" borderId="70" xfId="0" applyNumberFormat="1" applyFont="1" applyBorder="1" applyAlignment="1">
      <alignment horizontal="center" vertical="center" wrapText="1"/>
    </xf>
    <xf numFmtId="14" fontId="19" fillId="0" borderId="71" xfId="0" applyNumberFormat="1" applyFont="1" applyBorder="1" applyAlignment="1">
      <alignment horizontal="center" vertical="center" wrapText="1"/>
    </xf>
    <xf numFmtId="14" fontId="19" fillId="0" borderId="72" xfId="0" applyNumberFormat="1" applyFont="1" applyBorder="1" applyAlignment="1">
      <alignment horizontal="center" vertical="center" wrapText="1"/>
    </xf>
    <xf numFmtId="14" fontId="18" fillId="0" borderId="70" xfId="0" applyNumberFormat="1" applyFont="1" applyBorder="1" applyAlignment="1">
      <alignment horizontal="center" vertical="center"/>
    </xf>
    <xf numFmtId="14" fontId="18" fillId="0" borderId="71" xfId="0" applyNumberFormat="1" applyFont="1" applyBorder="1" applyAlignment="1">
      <alignment horizontal="center" vertical="center"/>
    </xf>
    <xf numFmtId="14" fontId="18" fillId="0" borderId="72" xfId="0" applyNumberFormat="1" applyFont="1" applyBorder="1" applyAlignment="1">
      <alignment horizontal="center" vertical="center"/>
    </xf>
    <xf numFmtId="164" fontId="18" fillId="0" borderId="70" xfId="0" applyNumberFormat="1" applyFont="1" applyBorder="1" applyAlignment="1">
      <alignment horizontal="center" vertical="center" wrapText="1"/>
    </xf>
    <xf numFmtId="164" fontId="18" fillId="0" borderId="71" xfId="0" applyNumberFormat="1" applyFont="1" applyBorder="1" applyAlignment="1">
      <alignment horizontal="center" vertical="center" wrapText="1"/>
    </xf>
    <xf numFmtId="164" fontId="18" fillId="0" borderId="72" xfId="0" applyNumberFormat="1" applyFont="1" applyBorder="1" applyAlignment="1">
      <alignment horizontal="center" vertical="center" wrapText="1"/>
    </xf>
    <xf numFmtId="0" fontId="18" fillId="0" borderId="70" xfId="0" applyFont="1" applyBorder="1" applyAlignment="1">
      <alignment horizontal="center" vertical="center" wrapText="1"/>
    </xf>
    <xf numFmtId="0" fontId="18" fillId="0" borderId="71" xfId="0" applyFont="1" applyBorder="1" applyAlignment="1">
      <alignment horizontal="center" vertical="center" wrapText="1"/>
    </xf>
    <xf numFmtId="0" fontId="18" fillId="0" borderId="73" xfId="0" applyFont="1" applyBorder="1" applyAlignment="1">
      <alignment horizontal="center" vertical="center" wrapText="1"/>
    </xf>
    <xf numFmtId="0" fontId="13" fillId="0" borderId="83" xfId="0" applyFont="1" applyBorder="1" applyAlignment="1">
      <alignment horizontal="justify" vertical="center" wrapText="1"/>
    </xf>
    <xf numFmtId="0" fontId="13" fillId="0" borderId="84" xfId="0" applyFont="1" applyBorder="1" applyAlignment="1">
      <alignment horizontal="justify" vertical="center" wrapText="1"/>
    </xf>
    <xf numFmtId="0" fontId="13" fillId="0" borderId="85" xfId="0" applyFont="1" applyBorder="1" applyAlignment="1">
      <alignment horizontal="justify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45" xfId="0" applyFont="1" applyBorder="1" applyAlignment="1">
      <alignment horizontal="center" vertical="center" wrapText="1"/>
    </xf>
    <xf numFmtId="0" fontId="21" fillId="0" borderId="63" xfId="0" applyFont="1" applyBorder="1" applyAlignment="1">
      <alignment horizontal="center" vertical="center" wrapText="1"/>
    </xf>
    <xf numFmtId="9" fontId="8" fillId="0" borderId="50" xfId="1" applyFont="1" applyBorder="1" applyAlignment="1">
      <alignment horizontal="center" vertical="center"/>
    </xf>
    <xf numFmtId="9" fontId="8" fillId="0" borderId="48" xfId="1" applyFont="1" applyBorder="1" applyAlignment="1">
      <alignment horizontal="center" vertical="center"/>
    </xf>
    <xf numFmtId="9" fontId="8" fillId="0" borderId="90" xfId="1" applyFont="1" applyBorder="1" applyAlignment="1">
      <alignment horizontal="center" vertical="center"/>
    </xf>
    <xf numFmtId="9" fontId="8" fillId="0" borderId="52" xfId="1" applyFont="1" applyBorder="1" applyAlignment="1">
      <alignment horizontal="center" vertical="center"/>
    </xf>
    <xf numFmtId="9" fontId="8" fillId="0" borderId="49" xfId="1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0" fontId="8" fillId="0" borderId="87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 wrapText="1"/>
    </xf>
    <xf numFmtId="0" fontId="20" fillId="0" borderId="45" xfId="0" applyFont="1" applyBorder="1" applyAlignment="1">
      <alignment horizontal="center" vertical="center" wrapText="1"/>
    </xf>
    <xf numFmtId="0" fontId="20" fillId="0" borderId="63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ACTIVIDADES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Hoja1!$BV$75</c:f>
              <c:strCache>
                <c:ptCount val="1"/>
                <c:pt idx="0">
                  <c:v>Cumplimiento de actividades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Hoja1!$BW$72:$BZ$72</c:f>
              <c:strCache>
                <c:ptCount val="4"/>
                <c:pt idx="0">
                  <c:v>I TRIMESTRE</c:v>
                </c:pt>
                <c:pt idx="1">
                  <c:v>II TRIMESTRE</c:v>
                </c:pt>
                <c:pt idx="2">
                  <c:v>III TRIMESTRE</c:v>
                </c:pt>
                <c:pt idx="3">
                  <c:v>IV TRIMESTRE</c:v>
                </c:pt>
              </c:strCache>
            </c:strRef>
          </c:cat>
          <c:val>
            <c:numRef>
              <c:f>Hoja1!$BW$75:$BZ$75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0.82520325203252032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875424"/>
        <c:axId val="62871616"/>
      </c:barChart>
      <c:lineChart>
        <c:grouping val="standard"/>
        <c:varyColors val="0"/>
        <c:ser>
          <c:idx val="1"/>
          <c:order val="1"/>
          <c:tx>
            <c:strRef>
              <c:f>Hoja1!$BV$76</c:f>
              <c:strCache>
                <c:ptCount val="1"/>
                <c:pt idx="0">
                  <c:v>Acumulado o Promedio</c:v>
                </c:pt>
              </c:strCache>
            </c:strRef>
          </c:tx>
          <c:spPr>
            <a:ln w="508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Hoja1!$BW$72:$BZ$72</c:f>
              <c:strCache>
                <c:ptCount val="4"/>
                <c:pt idx="0">
                  <c:v>I TRIMESTRE</c:v>
                </c:pt>
                <c:pt idx="1">
                  <c:v>II TRIMESTRE</c:v>
                </c:pt>
                <c:pt idx="2">
                  <c:v>III TRIMESTRE</c:v>
                </c:pt>
                <c:pt idx="3">
                  <c:v>IV TRIMESTRE</c:v>
                </c:pt>
              </c:strCache>
            </c:strRef>
          </c:cat>
          <c:val>
            <c:numRef>
              <c:f>Hoja1!$BW$76:$BZ$76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0.93768115942028984</c:v>
                </c:pt>
                <c:pt idx="3">
                  <c:v>0.73522727272727273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Hoja1!$BV$77</c:f>
              <c:strCache>
                <c:ptCount val="1"/>
                <c:pt idx="0">
                  <c:v>META</c:v>
                </c:pt>
              </c:strCache>
            </c:strRef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Hoja1!$BW$72:$BZ$72</c:f>
              <c:strCache>
                <c:ptCount val="4"/>
                <c:pt idx="0">
                  <c:v>I TRIMESTRE</c:v>
                </c:pt>
                <c:pt idx="1">
                  <c:v>II TRIMESTRE</c:v>
                </c:pt>
                <c:pt idx="2">
                  <c:v>III TRIMESTRE</c:v>
                </c:pt>
                <c:pt idx="3">
                  <c:v>IV TRIMESTRE</c:v>
                </c:pt>
              </c:strCache>
            </c:strRef>
          </c:cat>
          <c:val>
            <c:numRef>
              <c:f>Hoja1!$BW$77:$BZ$77</c:f>
              <c:numCache>
                <c:formatCode>0%</c:formatCode>
                <c:ptCount val="4"/>
                <c:pt idx="0">
                  <c:v>0.9</c:v>
                </c:pt>
                <c:pt idx="1">
                  <c:v>0.9</c:v>
                </c:pt>
                <c:pt idx="2">
                  <c:v>0.9</c:v>
                </c:pt>
                <c:pt idx="3">
                  <c:v>0.9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5424"/>
        <c:axId val="62871616"/>
      </c:lineChart>
      <c:catAx>
        <c:axId val="6287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2871616"/>
        <c:crosses val="autoZero"/>
        <c:auto val="1"/>
        <c:lblAlgn val="ctr"/>
        <c:lblOffset val="100"/>
        <c:noMultiLvlLbl val="0"/>
      </c:catAx>
      <c:valAx>
        <c:axId val="6287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2875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COBERTURA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Hoja1!$BV$90</c:f>
              <c:strCache>
                <c:ptCount val="1"/>
                <c:pt idx="0">
                  <c:v>Cobertura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Hoja1!$BW$87:$BZ$87</c:f>
              <c:strCache>
                <c:ptCount val="4"/>
                <c:pt idx="0">
                  <c:v>I TRIMESTRE</c:v>
                </c:pt>
                <c:pt idx="1">
                  <c:v>II TRIMESTRE</c:v>
                </c:pt>
                <c:pt idx="2">
                  <c:v>III TRIMESTRE</c:v>
                </c:pt>
                <c:pt idx="3">
                  <c:v>IV TRIMESTRE</c:v>
                </c:pt>
              </c:strCache>
            </c:strRef>
          </c:cat>
          <c:val>
            <c:numRef>
              <c:f>Hoja1!$BW$90:$BZ$90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877600"/>
        <c:axId val="62872160"/>
      </c:barChart>
      <c:lineChart>
        <c:grouping val="standard"/>
        <c:varyColors val="0"/>
        <c:ser>
          <c:idx val="1"/>
          <c:order val="1"/>
          <c:tx>
            <c:strRef>
              <c:f>Hoja1!$BV$91</c:f>
              <c:strCache>
                <c:ptCount val="1"/>
                <c:pt idx="0">
                  <c:v>Cobertura promedio acumulada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Hoja1!$BW$87:$BZ$87</c:f>
              <c:strCache>
                <c:ptCount val="4"/>
                <c:pt idx="0">
                  <c:v>I TRIMESTRE</c:v>
                </c:pt>
                <c:pt idx="1">
                  <c:v>II TRIMESTRE</c:v>
                </c:pt>
                <c:pt idx="2">
                  <c:v>III TRIMESTRE</c:v>
                </c:pt>
                <c:pt idx="3">
                  <c:v>IV TRIMESTRE</c:v>
                </c:pt>
              </c:strCache>
            </c:strRef>
          </c:cat>
          <c:val>
            <c:numRef>
              <c:f>Hoja1!$BW$91:$BZ$91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Hoja1!$BV$92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Hoja1!$BW$87:$BZ$87</c:f>
              <c:strCache>
                <c:ptCount val="4"/>
                <c:pt idx="0">
                  <c:v>I TRIMESTRE</c:v>
                </c:pt>
                <c:pt idx="1">
                  <c:v>II TRIMESTRE</c:v>
                </c:pt>
                <c:pt idx="2">
                  <c:v>III TRIMESTRE</c:v>
                </c:pt>
                <c:pt idx="3">
                  <c:v>IV TRIMESTRE</c:v>
                </c:pt>
              </c:strCache>
            </c:strRef>
          </c:cat>
          <c:val>
            <c:numRef>
              <c:f>Hoja1!$BW$92:$BZ$92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7600"/>
        <c:axId val="62872160"/>
      </c:lineChart>
      <c:catAx>
        <c:axId val="6287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2872160"/>
        <c:crosses val="autoZero"/>
        <c:auto val="1"/>
        <c:lblAlgn val="ctr"/>
        <c:lblOffset val="100"/>
        <c:noMultiLvlLbl val="0"/>
      </c:catAx>
      <c:valAx>
        <c:axId val="6287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2877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EFICACIA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Hoja1!$BV$90</c:f>
              <c:strCache>
                <c:ptCount val="1"/>
                <c:pt idx="0">
                  <c:v>Cobertura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Hoja1!$BW$87:$BZ$87</c:f>
              <c:strCache>
                <c:ptCount val="4"/>
                <c:pt idx="0">
                  <c:v>I TRIMESTRE</c:v>
                </c:pt>
                <c:pt idx="1">
                  <c:v>II TRIMESTRE</c:v>
                </c:pt>
                <c:pt idx="2">
                  <c:v>III TRIMESTRE</c:v>
                </c:pt>
                <c:pt idx="3">
                  <c:v>IV TRIMESTRE</c:v>
                </c:pt>
              </c:strCache>
            </c:strRef>
          </c:cat>
          <c:val>
            <c:numRef>
              <c:f>Hoja1!$BW$90:$BZ$90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866176"/>
        <c:axId val="62879232"/>
      </c:barChart>
      <c:lineChart>
        <c:grouping val="standard"/>
        <c:varyColors val="0"/>
        <c:ser>
          <c:idx val="1"/>
          <c:order val="1"/>
          <c:tx>
            <c:strRef>
              <c:f>Hoja1!$BV$91</c:f>
              <c:strCache>
                <c:ptCount val="1"/>
                <c:pt idx="0">
                  <c:v>Cobertura promedio acumulada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Hoja1!$BW$87:$BZ$87</c:f>
              <c:strCache>
                <c:ptCount val="4"/>
                <c:pt idx="0">
                  <c:v>I TRIMESTRE</c:v>
                </c:pt>
                <c:pt idx="1">
                  <c:v>II TRIMESTRE</c:v>
                </c:pt>
                <c:pt idx="2">
                  <c:v>III TRIMESTRE</c:v>
                </c:pt>
                <c:pt idx="3">
                  <c:v>IV TRIMESTRE</c:v>
                </c:pt>
              </c:strCache>
            </c:strRef>
          </c:cat>
          <c:val>
            <c:numRef>
              <c:f>Hoja1!$BW$91:$BZ$91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Hoja1!$BV$92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Hoja1!$BW$87:$BZ$87</c:f>
              <c:strCache>
                <c:ptCount val="4"/>
                <c:pt idx="0">
                  <c:v>I TRIMESTRE</c:v>
                </c:pt>
                <c:pt idx="1">
                  <c:v>II TRIMESTRE</c:v>
                </c:pt>
                <c:pt idx="2">
                  <c:v>III TRIMESTRE</c:v>
                </c:pt>
                <c:pt idx="3">
                  <c:v>IV TRIMESTRE</c:v>
                </c:pt>
              </c:strCache>
            </c:strRef>
          </c:cat>
          <c:val>
            <c:numRef>
              <c:f>Hoja1!$BW$92:$BZ$92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66176"/>
        <c:axId val="62879232"/>
      </c:lineChart>
      <c:catAx>
        <c:axId val="628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2879232"/>
        <c:crosses val="autoZero"/>
        <c:auto val="1"/>
        <c:lblAlgn val="ctr"/>
        <c:lblOffset val="100"/>
        <c:noMultiLvlLbl val="0"/>
      </c:catAx>
      <c:valAx>
        <c:axId val="62879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28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47</xdr:col>
      <xdr:colOff>10549</xdr:colOff>
      <xdr:row>0</xdr:row>
      <xdr:rowOff>68606</xdr:rowOff>
    </xdr:from>
    <xdr:to>
      <xdr:col>57</xdr:col>
      <xdr:colOff>97519</xdr:colOff>
      <xdr:row>3</xdr:row>
      <xdr:rowOff>85636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81924" y="68606"/>
          <a:ext cx="1894452" cy="588530"/>
        </a:xfrm>
        <a:prstGeom prst="rect">
          <a:avLst/>
        </a:prstGeom>
      </xdr:spPr>
    </xdr:pic>
    <xdr:clientData/>
  </xdr:twoCellAnchor>
  <xdr:twoCellAnchor>
    <xdr:from>
      <xdr:col>1</xdr:col>
      <xdr:colOff>31750</xdr:colOff>
      <xdr:row>70</xdr:row>
      <xdr:rowOff>174625</xdr:rowOff>
    </xdr:from>
    <xdr:to>
      <xdr:col>21</xdr:col>
      <xdr:colOff>746125</xdr:colOff>
      <xdr:row>78</xdr:row>
      <xdr:rowOff>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174625</xdr:colOff>
      <xdr:row>84</xdr:row>
      <xdr:rowOff>254000</xdr:rowOff>
    </xdr:from>
    <xdr:to>
      <xdr:col>21</xdr:col>
      <xdr:colOff>1127125</xdr:colOff>
      <xdr:row>92</xdr:row>
      <xdr:rowOff>141287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174625</xdr:colOff>
      <xdr:row>99</xdr:row>
      <xdr:rowOff>254000</xdr:rowOff>
    </xdr:from>
    <xdr:to>
      <xdr:col>21</xdr:col>
      <xdr:colOff>1127125</xdr:colOff>
      <xdr:row>107</xdr:row>
      <xdr:rowOff>141287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T123"/>
  <sheetViews>
    <sheetView tabSelected="1" view="pageBreakPreview" zoomScale="60" zoomScaleNormal="60" workbookViewId="0">
      <selection activeCell="BV7" sqref="BV7"/>
    </sheetView>
  </sheetViews>
  <sheetFormatPr baseColWidth="10" defaultRowHeight="15" x14ac:dyDescent="0.25"/>
  <cols>
    <col min="1" max="1" width="4.85546875" customWidth="1"/>
    <col min="2" max="8" width="3.7109375" customWidth="1"/>
    <col min="9" max="9" width="13" customWidth="1"/>
    <col min="10" max="10" width="19.85546875" customWidth="1"/>
    <col min="11" max="11" width="1.140625" customWidth="1"/>
    <col min="12" max="15" width="3.7109375" customWidth="1"/>
    <col min="16" max="16" width="0.7109375" customWidth="1"/>
    <col min="17" max="19" width="3.7109375" customWidth="1"/>
    <col min="20" max="20" width="5.28515625" customWidth="1"/>
    <col min="21" max="21" width="7" customWidth="1"/>
    <col min="22" max="22" width="21.42578125" customWidth="1"/>
    <col min="23" max="25" width="9" customWidth="1"/>
    <col min="26" max="73" width="2.5703125" customWidth="1"/>
  </cols>
  <sheetData>
    <row r="1" spans="1:73" ht="15" customHeight="1" x14ac:dyDescent="0.25">
      <c r="A1" s="115" t="s">
        <v>2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  <c r="BC1" s="111"/>
      <c r="BD1" s="111"/>
      <c r="BE1" s="111"/>
      <c r="BF1" s="111"/>
      <c r="BG1" s="111"/>
      <c r="BH1" s="111"/>
      <c r="BI1" s="111"/>
      <c r="BJ1" s="111"/>
      <c r="BK1" s="111"/>
      <c r="BL1" s="111"/>
      <c r="BM1" s="111"/>
      <c r="BN1" s="111"/>
      <c r="BO1" s="111"/>
      <c r="BP1" s="111"/>
      <c r="BQ1" s="111"/>
      <c r="BR1" s="111"/>
      <c r="BS1" s="111"/>
      <c r="BT1" s="111"/>
      <c r="BU1" s="112"/>
    </row>
    <row r="2" spans="1:73" ht="15" customHeight="1" x14ac:dyDescent="0.25">
      <c r="A2" s="85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4"/>
    </row>
    <row r="3" spans="1:73" ht="15" customHeight="1" x14ac:dyDescent="0.25">
      <c r="A3" s="85" t="s">
        <v>3</v>
      </c>
      <c r="B3" s="86"/>
      <c r="C3" s="86"/>
      <c r="D3" s="86"/>
      <c r="E3" s="86"/>
      <c r="F3" s="86"/>
      <c r="G3" s="86"/>
      <c r="H3" s="86"/>
      <c r="I3" s="86"/>
      <c r="J3" s="86" t="s">
        <v>0</v>
      </c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 t="s">
        <v>145</v>
      </c>
      <c r="W3" s="86"/>
      <c r="X3" s="86"/>
      <c r="Y3" s="86"/>
      <c r="Z3" s="86"/>
      <c r="AA3" s="86"/>
      <c r="AB3" s="86" t="s">
        <v>1</v>
      </c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  <c r="BM3" s="113"/>
      <c r="BN3" s="113"/>
      <c r="BO3" s="113"/>
      <c r="BP3" s="113"/>
      <c r="BQ3" s="113"/>
      <c r="BR3" s="113"/>
      <c r="BS3" s="113"/>
      <c r="BT3" s="113"/>
      <c r="BU3" s="114"/>
    </row>
    <row r="4" spans="1:73" ht="15" customHeight="1" x14ac:dyDescent="0.25">
      <c r="A4" s="85"/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  <c r="BM4" s="113"/>
      <c r="BN4" s="113"/>
      <c r="BO4" s="113"/>
      <c r="BP4" s="113"/>
      <c r="BQ4" s="113"/>
      <c r="BR4" s="113"/>
      <c r="BS4" s="113"/>
      <c r="BT4" s="113"/>
      <c r="BU4" s="114"/>
    </row>
    <row r="5" spans="1:73" ht="15.75" x14ac:dyDescent="0.25">
      <c r="A5" s="117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9"/>
    </row>
    <row r="6" spans="1:73" s="64" customFormat="1" ht="15.75" x14ac:dyDescent="0.25">
      <c r="A6" s="192" t="s">
        <v>52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193"/>
      <c r="AF6" s="193"/>
      <c r="AG6" s="193"/>
      <c r="AH6" s="193"/>
      <c r="AI6" s="193"/>
      <c r="AJ6" s="193"/>
      <c r="AK6" s="193"/>
      <c r="AL6" s="193"/>
      <c r="AM6" s="193"/>
      <c r="AN6" s="193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93"/>
      <c r="BJ6" s="193"/>
      <c r="BK6" s="193"/>
      <c r="BL6" s="193"/>
      <c r="BM6" s="193"/>
      <c r="BN6" s="193"/>
      <c r="BO6" s="193"/>
      <c r="BP6" s="193"/>
      <c r="BQ6" s="193"/>
      <c r="BR6" s="193"/>
      <c r="BS6" s="193"/>
      <c r="BT6" s="193"/>
      <c r="BU6" s="197"/>
    </row>
    <row r="7" spans="1:73" s="64" customFormat="1" ht="35.25" customHeight="1" x14ac:dyDescent="0.25">
      <c r="A7" s="198" t="s">
        <v>4</v>
      </c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9"/>
      <c r="BM7" s="199"/>
      <c r="BN7" s="199"/>
      <c r="BO7" s="199"/>
      <c r="BP7" s="199"/>
      <c r="BQ7" s="199"/>
      <c r="BR7" s="199"/>
      <c r="BS7" s="199"/>
      <c r="BT7" s="199"/>
      <c r="BU7" s="200"/>
    </row>
    <row r="8" spans="1:73" s="64" customFormat="1" x14ac:dyDescent="0.25">
      <c r="A8" s="102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  <c r="BN8" s="103"/>
      <c r="BO8" s="103"/>
      <c r="BP8" s="103"/>
      <c r="BQ8" s="103"/>
      <c r="BR8" s="103"/>
      <c r="BS8" s="103"/>
      <c r="BT8" s="103"/>
      <c r="BU8" s="104"/>
    </row>
    <row r="9" spans="1:73" s="64" customFormat="1" ht="15.75" x14ac:dyDescent="0.25">
      <c r="A9" s="192" t="s">
        <v>53</v>
      </c>
      <c r="B9" s="193"/>
      <c r="C9" s="193"/>
      <c r="D9" s="193"/>
      <c r="E9" s="193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3"/>
      <c r="BF9" s="193"/>
      <c r="BG9" s="193"/>
      <c r="BH9" s="193"/>
      <c r="BI9" s="193"/>
      <c r="BJ9" s="193"/>
      <c r="BK9" s="193"/>
      <c r="BL9" s="193"/>
      <c r="BM9" s="193"/>
      <c r="BN9" s="193"/>
      <c r="BO9" s="193"/>
      <c r="BP9" s="193"/>
      <c r="BQ9" s="193"/>
      <c r="BR9" s="193"/>
      <c r="BS9" s="193"/>
      <c r="BT9" s="193"/>
      <c r="BU9" s="197"/>
    </row>
    <row r="10" spans="1:73" s="64" customFormat="1" x14ac:dyDescent="0.25">
      <c r="A10" s="99" t="s">
        <v>54</v>
      </c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  <c r="AL10" s="100"/>
      <c r="AM10" s="100"/>
      <c r="AN10" s="100"/>
      <c r="AO10" s="100"/>
      <c r="AP10" s="100"/>
      <c r="AQ10" s="100"/>
      <c r="AR10" s="100"/>
      <c r="AS10" s="100"/>
      <c r="AT10" s="100"/>
      <c r="AU10" s="100"/>
      <c r="AV10" s="100"/>
      <c r="AW10" s="100"/>
      <c r="AX10" s="100"/>
      <c r="AY10" s="100"/>
      <c r="AZ10" s="100"/>
      <c r="BA10" s="100"/>
      <c r="BB10" s="100"/>
      <c r="BC10" s="100"/>
      <c r="BD10" s="100"/>
      <c r="BE10" s="100"/>
      <c r="BF10" s="100"/>
      <c r="BG10" s="100"/>
      <c r="BH10" s="100"/>
      <c r="BI10" s="100"/>
      <c r="BJ10" s="100"/>
      <c r="BK10" s="100"/>
      <c r="BL10" s="100"/>
      <c r="BM10" s="100"/>
      <c r="BN10" s="100"/>
      <c r="BO10" s="100"/>
      <c r="BP10" s="100"/>
      <c r="BQ10" s="100"/>
      <c r="BR10" s="100"/>
      <c r="BS10" s="100"/>
      <c r="BT10" s="100"/>
      <c r="BU10" s="101"/>
    </row>
    <row r="11" spans="1:73" s="64" customFormat="1" x14ac:dyDescent="0.25">
      <c r="A11" s="99" t="s">
        <v>55</v>
      </c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1"/>
    </row>
    <row r="12" spans="1:73" s="64" customFormat="1" x14ac:dyDescent="0.25">
      <c r="A12" s="99" t="s">
        <v>56</v>
      </c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  <c r="AC12" s="100"/>
      <c r="AD12" s="100"/>
      <c r="AE12" s="100"/>
      <c r="AF12" s="100"/>
      <c r="AG12" s="100"/>
      <c r="AH12" s="100"/>
      <c r="AI12" s="100"/>
      <c r="AJ12" s="100"/>
      <c r="AK12" s="100"/>
      <c r="AL12" s="100"/>
      <c r="AM12" s="100"/>
      <c r="AN12" s="100"/>
      <c r="AO12" s="100"/>
      <c r="AP12" s="100"/>
      <c r="AQ12" s="100"/>
      <c r="AR12" s="100"/>
      <c r="AS12" s="100"/>
      <c r="AT12" s="100"/>
      <c r="AU12" s="100"/>
      <c r="AV12" s="100"/>
      <c r="AW12" s="100"/>
      <c r="AX12" s="100"/>
      <c r="AY12" s="100"/>
      <c r="AZ12" s="100"/>
      <c r="BA12" s="100"/>
      <c r="BB12" s="100"/>
      <c r="BC12" s="100"/>
      <c r="BD12" s="100"/>
      <c r="BE12" s="100"/>
      <c r="BF12" s="100"/>
      <c r="BG12" s="100"/>
      <c r="BH12" s="100"/>
      <c r="BI12" s="100"/>
      <c r="BJ12" s="100"/>
      <c r="BK12" s="100"/>
      <c r="BL12" s="100"/>
      <c r="BM12" s="100"/>
      <c r="BN12" s="100"/>
      <c r="BO12" s="100"/>
      <c r="BP12" s="100"/>
      <c r="BQ12" s="100"/>
      <c r="BR12" s="100"/>
      <c r="BS12" s="100"/>
      <c r="BT12" s="100"/>
      <c r="BU12" s="101"/>
    </row>
    <row r="13" spans="1:73" s="64" customFormat="1" x14ac:dyDescent="0.25">
      <c r="A13" s="99" t="s">
        <v>57</v>
      </c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1"/>
    </row>
    <row r="14" spans="1:73" s="64" customFormat="1" x14ac:dyDescent="0.25">
      <c r="A14" s="99" t="s">
        <v>58</v>
      </c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1"/>
    </row>
    <row r="15" spans="1:73" s="64" customFormat="1" x14ac:dyDescent="0.25">
      <c r="A15" s="102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4"/>
    </row>
    <row r="16" spans="1:73" s="64" customFormat="1" ht="15.75" x14ac:dyDescent="0.25">
      <c r="A16" s="105" t="s">
        <v>25</v>
      </c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7"/>
    </row>
    <row r="17" spans="1:73" s="64" customFormat="1" x14ac:dyDescent="0.25">
      <c r="A17" s="108" t="s">
        <v>5</v>
      </c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109"/>
      <c r="BE17" s="109"/>
      <c r="BF17" s="109"/>
      <c r="BG17" s="109"/>
      <c r="BH17" s="109"/>
      <c r="BI17" s="109"/>
      <c r="BJ17" s="109"/>
      <c r="BK17" s="109"/>
      <c r="BL17" s="109"/>
      <c r="BM17" s="109"/>
      <c r="BN17" s="109"/>
      <c r="BO17" s="109"/>
      <c r="BP17" s="109"/>
      <c r="BQ17" s="109"/>
      <c r="BR17" s="109"/>
      <c r="BS17" s="109"/>
      <c r="BT17" s="109"/>
      <c r="BU17" s="110"/>
    </row>
    <row r="18" spans="1:73" s="64" customFormat="1" x14ac:dyDescent="0.25">
      <c r="A18" s="204" t="s">
        <v>6</v>
      </c>
      <c r="B18" s="205"/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2"/>
    </row>
    <row r="19" spans="1:73" s="64" customFormat="1" ht="15.75" x14ac:dyDescent="0.25">
      <c r="A19" s="120" t="s">
        <v>59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2"/>
    </row>
    <row r="20" spans="1:73" s="64" customFormat="1" ht="15.75" x14ac:dyDescent="0.25">
      <c r="A20" s="92" t="s">
        <v>7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  <c r="BT20" s="93"/>
      <c r="BU20" s="94"/>
    </row>
    <row r="21" spans="1:73" s="64" customFormat="1" ht="32.25" customHeight="1" x14ac:dyDescent="0.25">
      <c r="A21" s="87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95"/>
    </row>
    <row r="22" spans="1:73" s="64" customFormat="1" ht="15.75" x14ac:dyDescent="0.25">
      <c r="A22" s="96" t="s">
        <v>9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8"/>
    </row>
    <row r="23" spans="1:73" s="64" customFormat="1" ht="15.75" x14ac:dyDescent="0.25">
      <c r="A23" s="89" t="s">
        <v>60</v>
      </c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90"/>
      <c r="BT23" s="90"/>
      <c r="BU23" s="91"/>
    </row>
    <row r="24" spans="1:73" s="64" customFormat="1" ht="15.75" x14ac:dyDescent="0.25">
      <c r="A24" s="201" t="s">
        <v>10</v>
      </c>
      <c r="B24" s="202"/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202"/>
      <c r="N24" s="202"/>
      <c r="O24" s="202"/>
      <c r="P24" s="202"/>
      <c r="Q24" s="202"/>
      <c r="R24" s="202"/>
      <c r="S24" s="202"/>
      <c r="T24" s="202"/>
      <c r="U24" s="202"/>
      <c r="V24" s="202"/>
      <c r="W24" s="202"/>
      <c r="X24" s="202"/>
      <c r="Y24" s="202"/>
      <c r="Z24" s="202"/>
      <c r="AA24" s="202"/>
      <c r="AB24" s="202"/>
      <c r="AC24" s="202"/>
      <c r="AD24" s="202"/>
      <c r="AE24" s="202"/>
      <c r="AF24" s="202"/>
      <c r="AG24" s="202"/>
      <c r="AH24" s="202"/>
      <c r="AI24" s="202"/>
      <c r="AJ24" s="202"/>
      <c r="AK24" s="202"/>
      <c r="AL24" s="202"/>
      <c r="AM24" s="202"/>
      <c r="AN24" s="202"/>
      <c r="AO24" s="202"/>
      <c r="AP24" s="202"/>
      <c r="AQ24" s="202"/>
      <c r="AR24" s="202"/>
      <c r="AS24" s="202"/>
      <c r="AT24" s="202"/>
      <c r="AU24" s="202"/>
      <c r="AV24" s="202"/>
      <c r="AW24" s="202"/>
      <c r="AX24" s="202"/>
      <c r="AY24" s="202"/>
      <c r="AZ24" s="202"/>
      <c r="BA24" s="202"/>
      <c r="BB24" s="202"/>
      <c r="BC24" s="202"/>
      <c r="BD24" s="202"/>
      <c r="BE24" s="202"/>
      <c r="BF24" s="202"/>
      <c r="BG24" s="202"/>
      <c r="BH24" s="202"/>
      <c r="BI24" s="202"/>
      <c r="BJ24" s="202"/>
      <c r="BK24" s="202"/>
      <c r="BL24" s="202"/>
      <c r="BM24" s="202"/>
      <c r="BN24" s="202"/>
      <c r="BO24" s="202"/>
      <c r="BP24" s="202"/>
      <c r="BQ24" s="202"/>
      <c r="BR24" s="202"/>
      <c r="BS24" s="202"/>
      <c r="BT24" s="202"/>
      <c r="BU24" s="203"/>
    </row>
    <row r="25" spans="1:73" s="64" customFormat="1" ht="15.75" x14ac:dyDescent="0.25">
      <c r="A25" s="87" t="s">
        <v>11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23"/>
      <c r="BU25" s="24"/>
    </row>
    <row r="26" spans="1:73" s="64" customFormat="1" ht="15.75" x14ac:dyDescent="0.25">
      <c r="A26" s="89" t="s">
        <v>61</v>
      </c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1"/>
    </row>
    <row r="27" spans="1:73" s="64" customFormat="1" ht="15.75" x14ac:dyDescent="0.25">
      <c r="A27" s="201" t="s">
        <v>12</v>
      </c>
      <c r="B27" s="202"/>
      <c r="C27" s="202"/>
      <c r="D27" s="202"/>
      <c r="E27" s="202"/>
      <c r="F27" s="202"/>
      <c r="G27" s="202"/>
      <c r="H27" s="202"/>
      <c r="I27" s="202"/>
      <c r="J27" s="202"/>
      <c r="K27" s="202"/>
      <c r="L27" s="202"/>
      <c r="M27" s="202"/>
      <c r="N27" s="202"/>
      <c r="O27" s="202"/>
      <c r="P27" s="202"/>
      <c r="Q27" s="202"/>
      <c r="R27" s="202"/>
      <c r="S27" s="202"/>
      <c r="T27" s="202"/>
      <c r="U27" s="202"/>
      <c r="V27" s="202"/>
      <c r="W27" s="202"/>
      <c r="X27" s="202"/>
      <c r="Y27" s="202"/>
      <c r="Z27" s="202"/>
      <c r="AA27" s="202"/>
      <c r="AB27" s="202"/>
      <c r="AC27" s="202"/>
      <c r="AD27" s="202"/>
      <c r="AE27" s="202"/>
      <c r="AF27" s="202"/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2"/>
      <c r="AT27" s="202"/>
      <c r="AU27" s="202"/>
      <c r="AV27" s="202"/>
      <c r="AW27" s="202"/>
      <c r="AX27" s="202"/>
      <c r="AY27" s="202"/>
      <c r="AZ27" s="202"/>
      <c r="BA27" s="202"/>
      <c r="BB27" s="202"/>
      <c r="BC27" s="202"/>
      <c r="BD27" s="202"/>
      <c r="BE27" s="202"/>
      <c r="BF27" s="202"/>
      <c r="BG27" s="202"/>
      <c r="BH27" s="202"/>
      <c r="BI27" s="202"/>
      <c r="BJ27" s="202"/>
      <c r="BK27" s="202"/>
      <c r="BL27" s="202"/>
      <c r="BM27" s="202"/>
      <c r="BN27" s="202"/>
      <c r="BO27" s="202"/>
      <c r="BP27" s="202"/>
      <c r="BQ27" s="202"/>
      <c r="BR27" s="202"/>
      <c r="BS27" s="202"/>
      <c r="BT27" s="202"/>
      <c r="BU27" s="203"/>
    </row>
    <row r="28" spans="1:73" s="64" customFormat="1" ht="15.75" x14ac:dyDescent="0.25">
      <c r="A28" s="194" t="s">
        <v>13</v>
      </c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5"/>
      <c r="BO28" s="195"/>
      <c r="BP28" s="195"/>
      <c r="BQ28" s="195"/>
      <c r="BR28" s="195"/>
      <c r="BS28" s="195"/>
      <c r="BT28" s="195"/>
      <c r="BU28" s="196"/>
    </row>
    <row r="29" spans="1:73" s="64" customFormat="1" ht="15.75" x14ac:dyDescent="0.25">
      <c r="A29" s="186" t="s">
        <v>14</v>
      </c>
      <c r="B29" s="187"/>
      <c r="C29" s="187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87"/>
      <c r="AK29" s="187"/>
      <c r="AL29" s="187"/>
      <c r="AM29" s="187"/>
      <c r="AN29" s="187"/>
      <c r="AO29" s="187"/>
      <c r="AP29" s="187"/>
      <c r="AQ29" s="187"/>
      <c r="AR29" s="187"/>
      <c r="AS29" s="187"/>
      <c r="AT29" s="187"/>
      <c r="AU29" s="187"/>
      <c r="AV29" s="187"/>
      <c r="AW29" s="187"/>
      <c r="AX29" s="187"/>
      <c r="AY29" s="187"/>
      <c r="AZ29" s="187"/>
      <c r="BA29" s="187"/>
      <c r="BB29" s="187"/>
      <c r="BC29" s="187"/>
      <c r="BD29" s="187"/>
      <c r="BE29" s="187"/>
      <c r="BF29" s="187"/>
      <c r="BG29" s="187"/>
      <c r="BH29" s="187"/>
      <c r="BI29" s="187"/>
      <c r="BJ29" s="187"/>
      <c r="BK29" s="187"/>
      <c r="BL29" s="187"/>
      <c r="BM29" s="187"/>
      <c r="BN29" s="187"/>
      <c r="BO29" s="187"/>
      <c r="BP29" s="187"/>
      <c r="BQ29" s="187"/>
      <c r="BR29" s="187"/>
      <c r="BS29" s="187"/>
      <c r="BT29" s="187"/>
      <c r="BU29" s="188"/>
    </row>
    <row r="30" spans="1:73" s="64" customFormat="1" ht="15.75" x14ac:dyDescent="0.25">
      <c r="A30" s="186" t="s">
        <v>15</v>
      </c>
      <c r="B30" s="187"/>
      <c r="C30" s="187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87"/>
      <c r="AK30" s="187"/>
      <c r="AL30" s="187"/>
      <c r="AM30" s="187"/>
      <c r="AN30" s="187"/>
      <c r="AO30" s="187"/>
      <c r="AP30" s="187"/>
      <c r="AQ30" s="187"/>
      <c r="AR30" s="187"/>
      <c r="AS30" s="187"/>
      <c r="AT30" s="187"/>
      <c r="AU30" s="187"/>
      <c r="AV30" s="187"/>
      <c r="AW30" s="187"/>
      <c r="AX30" s="187"/>
      <c r="AY30" s="187"/>
      <c r="AZ30" s="187"/>
      <c r="BA30" s="187"/>
      <c r="BB30" s="187"/>
      <c r="BC30" s="187"/>
      <c r="BD30" s="187"/>
      <c r="BE30" s="187"/>
      <c r="BF30" s="187"/>
      <c r="BG30" s="187"/>
      <c r="BH30" s="187"/>
      <c r="BI30" s="187"/>
      <c r="BJ30" s="187"/>
      <c r="BK30" s="187"/>
      <c r="BL30" s="187"/>
      <c r="BM30" s="187"/>
      <c r="BN30" s="187"/>
      <c r="BO30" s="187"/>
      <c r="BP30" s="187"/>
      <c r="BQ30" s="187"/>
      <c r="BR30" s="187"/>
      <c r="BS30" s="187"/>
      <c r="BT30" s="187"/>
      <c r="BU30" s="188"/>
    </row>
    <row r="31" spans="1:73" s="64" customFormat="1" ht="15.75" x14ac:dyDescent="0.25">
      <c r="A31" s="194" t="s">
        <v>16</v>
      </c>
      <c r="B31" s="187"/>
      <c r="C31" s="187"/>
      <c r="D31" s="187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87"/>
      <c r="AK31" s="187"/>
      <c r="AL31" s="187"/>
      <c r="AM31" s="187"/>
      <c r="AN31" s="187"/>
      <c r="AO31" s="187"/>
      <c r="AP31" s="187"/>
      <c r="AQ31" s="187"/>
      <c r="AR31" s="187"/>
      <c r="AS31" s="187"/>
      <c r="AT31" s="187"/>
      <c r="AU31" s="187"/>
      <c r="AV31" s="187"/>
      <c r="AW31" s="187"/>
      <c r="AX31" s="187"/>
      <c r="AY31" s="187"/>
      <c r="AZ31" s="187"/>
      <c r="BA31" s="187"/>
      <c r="BB31" s="187"/>
      <c r="BC31" s="187"/>
      <c r="BD31" s="187"/>
      <c r="BE31" s="187"/>
      <c r="BF31" s="187"/>
      <c r="BG31" s="187"/>
      <c r="BH31" s="187"/>
      <c r="BI31" s="187"/>
      <c r="BJ31" s="187"/>
      <c r="BK31" s="187"/>
      <c r="BL31" s="187"/>
      <c r="BM31" s="187"/>
      <c r="BN31" s="187"/>
      <c r="BO31" s="187"/>
      <c r="BP31" s="187"/>
      <c r="BQ31" s="187"/>
      <c r="BR31" s="187"/>
      <c r="BS31" s="187"/>
      <c r="BT31" s="187"/>
      <c r="BU31" s="188"/>
    </row>
    <row r="32" spans="1:73" s="64" customFormat="1" ht="15.75" x14ac:dyDescent="0.25">
      <c r="A32" s="186" t="s">
        <v>17</v>
      </c>
      <c r="B32" s="187"/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87"/>
      <c r="AK32" s="187"/>
      <c r="AL32" s="187"/>
      <c r="AM32" s="187"/>
      <c r="AN32" s="187"/>
      <c r="AO32" s="187"/>
      <c r="AP32" s="187"/>
      <c r="AQ32" s="187"/>
      <c r="AR32" s="187"/>
      <c r="AS32" s="187"/>
      <c r="AT32" s="187"/>
      <c r="AU32" s="187"/>
      <c r="AV32" s="187"/>
      <c r="AW32" s="187"/>
      <c r="AX32" s="187"/>
      <c r="AY32" s="187"/>
      <c r="AZ32" s="187"/>
      <c r="BA32" s="187"/>
      <c r="BB32" s="187"/>
      <c r="BC32" s="187"/>
      <c r="BD32" s="187"/>
      <c r="BE32" s="187"/>
      <c r="BF32" s="187"/>
      <c r="BG32" s="187"/>
      <c r="BH32" s="187"/>
      <c r="BI32" s="187"/>
      <c r="BJ32" s="187"/>
      <c r="BK32" s="187"/>
      <c r="BL32" s="187"/>
      <c r="BM32" s="187"/>
      <c r="BN32" s="187"/>
      <c r="BO32" s="187"/>
      <c r="BP32" s="187"/>
      <c r="BQ32" s="187"/>
      <c r="BR32" s="187"/>
      <c r="BS32" s="187"/>
      <c r="BT32" s="187"/>
      <c r="BU32" s="188"/>
    </row>
    <row r="33" spans="1:73" s="64" customFormat="1" ht="15.75" x14ac:dyDescent="0.25">
      <c r="A33" s="194" t="s">
        <v>18</v>
      </c>
      <c r="B33" s="187"/>
      <c r="C33" s="187"/>
      <c r="D33" s="187"/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87"/>
      <c r="AK33" s="187"/>
      <c r="AL33" s="187"/>
      <c r="AM33" s="187"/>
      <c r="AN33" s="187"/>
      <c r="AO33" s="187"/>
      <c r="AP33" s="187"/>
      <c r="AQ33" s="187"/>
      <c r="AR33" s="187"/>
      <c r="AS33" s="187"/>
      <c r="AT33" s="187"/>
      <c r="AU33" s="187"/>
      <c r="AV33" s="187"/>
      <c r="AW33" s="187"/>
      <c r="AX33" s="187"/>
      <c r="AY33" s="187"/>
      <c r="AZ33" s="187"/>
      <c r="BA33" s="187"/>
      <c r="BB33" s="187"/>
      <c r="BC33" s="187"/>
      <c r="BD33" s="187"/>
      <c r="BE33" s="187"/>
      <c r="BF33" s="187"/>
      <c r="BG33" s="187"/>
      <c r="BH33" s="187"/>
      <c r="BI33" s="187"/>
      <c r="BJ33" s="187"/>
      <c r="BK33" s="187"/>
      <c r="BL33" s="187"/>
      <c r="BM33" s="187"/>
      <c r="BN33" s="187"/>
      <c r="BO33" s="187"/>
      <c r="BP33" s="187"/>
      <c r="BQ33" s="187"/>
      <c r="BR33" s="187"/>
      <c r="BS33" s="187"/>
      <c r="BT33" s="187"/>
      <c r="BU33" s="188"/>
    </row>
    <row r="34" spans="1:73" s="64" customFormat="1" ht="15.75" x14ac:dyDescent="0.25">
      <c r="A34" s="186" t="s">
        <v>19</v>
      </c>
      <c r="B34" s="187"/>
      <c r="C34" s="187"/>
      <c r="D34" s="187"/>
      <c r="E34" s="187"/>
      <c r="F34" s="187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87"/>
      <c r="AK34" s="187"/>
      <c r="AL34" s="187"/>
      <c r="AM34" s="187"/>
      <c r="AN34" s="187"/>
      <c r="AO34" s="187"/>
      <c r="AP34" s="187"/>
      <c r="AQ34" s="187"/>
      <c r="AR34" s="187"/>
      <c r="AS34" s="187"/>
      <c r="AT34" s="187"/>
      <c r="AU34" s="187"/>
      <c r="AV34" s="187"/>
      <c r="AW34" s="187"/>
      <c r="AX34" s="187"/>
      <c r="AY34" s="187"/>
      <c r="AZ34" s="187"/>
      <c r="BA34" s="187"/>
      <c r="BB34" s="187"/>
      <c r="BC34" s="187"/>
      <c r="BD34" s="187"/>
      <c r="BE34" s="187"/>
      <c r="BF34" s="187"/>
      <c r="BG34" s="187"/>
      <c r="BH34" s="187"/>
      <c r="BI34" s="187"/>
      <c r="BJ34" s="187"/>
      <c r="BK34" s="187"/>
      <c r="BL34" s="187"/>
      <c r="BM34" s="187"/>
      <c r="BN34" s="187"/>
      <c r="BO34" s="187"/>
      <c r="BP34" s="187"/>
      <c r="BQ34" s="187"/>
      <c r="BR34" s="187"/>
      <c r="BS34" s="187"/>
      <c r="BT34" s="187"/>
      <c r="BU34" s="188"/>
    </row>
    <row r="35" spans="1:73" s="64" customFormat="1" ht="15.75" x14ac:dyDescent="0.25">
      <c r="A35" s="189" t="s">
        <v>20</v>
      </c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90"/>
      <c r="U35" s="190"/>
      <c r="V35" s="190"/>
      <c r="W35" s="190"/>
      <c r="X35" s="190"/>
      <c r="Y35" s="190"/>
      <c r="Z35" s="190"/>
      <c r="AA35" s="190"/>
      <c r="AB35" s="190"/>
      <c r="AC35" s="190"/>
      <c r="AD35" s="190"/>
      <c r="AE35" s="190"/>
      <c r="AF35" s="190"/>
      <c r="AG35" s="190"/>
      <c r="AH35" s="190"/>
      <c r="AI35" s="190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1"/>
    </row>
    <row r="36" spans="1:73" s="64" customFormat="1" ht="20.25" customHeight="1" x14ac:dyDescent="0.25">
      <c r="A36" s="206"/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207"/>
      <c r="AA36" s="207"/>
      <c r="AB36" s="207"/>
      <c r="AC36" s="207"/>
      <c r="AD36" s="207"/>
      <c r="AE36" s="207"/>
      <c r="AF36" s="207"/>
      <c r="AG36" s="207"/>
      <c r="AH36" s="207"/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  <c r="BI36" s="207"/>
      <c r="BJ36" s="207"/>
      <c r="BK36" s="207"/>
      <c r="BL36" s="207"/>
      <c r="BM36" s="207"/>
      <c r="BN36" s="207"/>
      <c r="BO36" s="207"/>
      <c r="BP36" s="207"/>
      <c r="BQ36" s="207"/>
      <c r="BR36" s="207"/>
      <c r="BS36" s="207"/>
      <c r="BT36" s="207"/>
      <c r="BU36" s="208"/>
    </row>
    <row r="37" spans="1:73" s="64" customFormat="1" ht="16.5" thickBot="1" x14ac:dyDescent="0.3">
      <c r="A37" s="192" t="s">
        <v>21</v>
      </c>
      <c r="B37" s="193"/>
      <c r="C37" s="193"/>
      <c r="D37" s="193"/>
      <c r="E37" s="193"/>
      <c r="F37" s="193"/>
      <c r="G37" s="193"/>
      <c r="H37" s="193"/>
      <c r="I37" s="193"/>
      <c r="J37" s="193"/>
      <c r="K37" s="193"/>
      <c r="L37" s="193"/>
      <c r="M37" s="193"/>
      <c r="N37" s="193"/>
      <c r="O37" s="193"/>
      <c r="P37" s="193"/>
      <c r="Q37" s="193"/>
      <c r="R37" s="193"/>
      <c r="S37" s="193"/>
      <c r="T37" s="193"/>
      <c r="U37" s="193"/>
      <c r="V37" s="193"/>
      <c r="W37" s="193"/>
      <c r="X37" s="193"/>
      <c r="Y37" s="193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7"/>
    </row>
    <row r="38" spans="1:73" s="64" customFormat="1" ht="15" customHeight="1" x14ac:dyDescent="0.25">
      <c r="A38" s="159" t="s">
        <v>22</v>
      </c>
      <c r="B38" s="160" t="s">
        <v>23</v>
      </c>
      <c r="C38" s="160"/>
      <c r="D38" s="160"/>
      <c r="E38" s="160"/>
      <c r="F38" s="160"/>
      <c r="G38" s="160"/>
      <c r="H38" s="160"/>
      <c r="I38" s="160"/>
      <c r="J38" s="160"/>
      <c r="K38" s="160"/>
      <c r="L38" s="160" t="s">
        <v>24</v>
      </c>
      <c r="M38" s="160"/>
      <c r="N38" s="160"/>
      <c r="O38" s="160"/>
      <c r="P38" s="160"/>
      <c r="Q38" s="160"/>
      <c r="R38" s="160"/>
      <c r="S38" s="160"/>
      <c r="T38" s="160"/>
      <c r="U38" s="160"/>
      <c r="V38" s="161" t="s">
        <v>25</v>
      </c>
      <c r="W38" s="160" t="s">
        <v>26</v>
      </c>
      <c r="X38" s="160"/>
      <c r="Y38" s="163"/>
      <c r="Z38" s="151" t="s">
        <v>75</v>
      </c>
      <c r="AA38" s="152"/>
      <c r="AB38" s="152"/>
      <c r="AC38" s="153"/>
      <c r="AD38" s="157" t="s">
        <v>64</v>
      </c>
      <c r="AE38" s="152"/>
      <c r="AF38" s="152"/>
      <c r="AG38" s="153"/>
      <c r="AH38" s="157" t="s">
        <v>65</v>
      </c>
      <c r="AI38" s="152"/>
      <c r="AJ38" s="152"/>
      <c r="AK38" s="242"/>
      <c r="AL38" s="151" t="s">
        <v>66</v>
      </c>
      <c r="AM38" s="152"/>
      <c r="AN38" s="152"/>
      <c r="AO38" s="153"/>
      <c r="AP38" s="157" t="s">
        <v>67</v>
      </c>
      <c r="AQ38" s="152"/>
      <c r="AR38" s="152"/>
      <c r="AS38" s="153"/>
      <c r="AT38" s="157" t="s">
        <v>68</v>
      </c>
      <c r="AU38" s="152"/>
      <c r="AV38" s="152"/>
      <c r="AW38" s="242"/>
      <c r="AX38" s="151" t="s">
        <v>69</v>
      </c>
      <c r="AY38" s="152"/>
      <c r="AZ38" s="152"/>
      <c r="BA38" s="153"/>
      <c r="BB38" s="157" t="s">
        <v>70</v>
      </c>
      <c r="BC38" s="152"/>
      <c r="BD38" s="152"/>
      <c r="BE38" s="153"/>
      <c r="BF38" s="157" t="s">
        <v>71</v>
      </c>
      <c r="BG38" s="152"/>
      <c r="BH38" s="152"/>
      <c r="BI38" s="242"/>
      <c r="BJ38" s="151" t="s">
        <v>72</v>
      </c>
      <c r="BK38" s="152"/>
      <c r="BL38" s="152"/>
      <c r="BM38" s="153"/>
      <c r="BN38" s="157" t="s">
        <v>73</v>
      </c>
      <c r="BO38" s="152"/>
      <c r="BP38" s="152"/>
      <c r="BQ38" s="153"/>
      <c r="BR38" s="157" t="s">
        <v>74</v>
      </c>
      <c r="BS38" s="152"/>
      <c r="BT38" s="152"/>
      <c r="BU38" s="242"/>
    </row>
    <row r="39" spans="1:73" s="64" customFormat="1" ht="15" customHeight="1" thickBot="1" x14ac:dyDescent="0.3">
      <c r="A39" s="159"/>
      <c r="B39" s="160"/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2"/>
      <c r="W39" s="160"/>
      <c r="X39" s="160"/>
      <c r="Y39" s="163"/>
      <c r="Z39" s="154"/>
      <c r="AA39" s="155"/>
      <c r="AB39" s="155"/>
      <c r="AC39" s="156"/>
      <c r="AD39" s="158"/>
      <c r="AE39" s="155"/>
      <c r="AF39" s="155"/>
      <c r="AG39" s="156"/>
      <c r="AH39" s="158"/>
      <c r="AI39" s="155"/>
      <c r="AJ39" s="155"/>
      <c r="AK39" s="243"/>
      <c r="AL39" s="154"/>
      <c r="AM39" s="155"/>
      <c r="AN39" s="155"/>
      <c r="AO39" s="156"/>
      <c r="AP39" s="158"/>
      <c r="AQ39" s="155"/>
      <c r="AR39" s="155"/>
      <c r="AS39" s="156"/>
      <c r="AT39" s="158"/>
      <c r="AU39" s="155"/>
      <c r="AV39" s="155"/>
      <c r="AW39" s="243"/>
      <c r="AX39" s="154"/>
      <c r="AY39" s="155"/>
      <c r="AZ39" s="155"/>
      <c r="BA39" s="156"/>
      <c r="BB39" s="158"/>
      <c r="BC39" s="155"/>
      <c r="BD39" s="155"/>
      <c r="BE39" s="156"/>
      <c r="BF39" s="158"/>
      <c r="BG39" s="155"/>
      <c r="BH39" s="155"/>
      <c r="BI39" s="243"/>
      <c r="BJ39" s="154"/>
      <c r="BK39" s="155"/>
      <c r="BL39" s="155"/>
      <c r="BM39" s="156"/>
      <c r="BN39" s="158"/>
      <c r="BO39" s="155"/>
      <c r="BP39" s="155"/>
      <c r="BQ39" s="156"/>
      <c r="BR39" s="158"/>
      <c r="BS39" s="155"/>
      <c r="BT39" s="155"/>
      <c r="BU39" s="243"/>
    </row>
    <row r="40" spans="1:73" s="65" customFormat="1" ht="23.25" customHeight="1" x14ac:dyDescent="0.25">
      <c r="A40" s="123">
        <v>1</v>
      </c>
      <c r="B40" s="125" t="s">
        <v>27</v>
      </c>
      <c r="C40" s="126"/>
      <c r="D40" s="126"/>
      <c r="E40" s="126"/>
      <c r="F40" s="126"/>
      <c r="G40" s="126"/>
      <c r="H40" s="126"/>
      <c r="I40" s="126"/>
      <c r="J40" s="126"/>
      <c r="K40" s="127"/>
      <c r="L40" s="131" t="s">
        <v>28</v>
      </c>
      <c r="M40" s="132"/>
      <c r="N40" s="132"/>
      <c r="O40" s="132"/>
      <c r="P40" s="133"/>
      <c r="Q40" s="137" t="s">
        <v>29</v>
      </c>
      <c r="R40" s="138"/>
      <c r="S40" s="138"/>
      <c r="T40" s="138"/>
      <c r="U40" s="139"/>
      <c r="V40" s="143" t="s">
        <v>30</v>
      </c>
      <c r="W40" s="145" t="s">
        <v>31</v>
      </c>
      <c r="X40" s="146"/>
      <c r="Y40" s="147"/>
      <c r="Z40" s="25"/>
      <c r="AA40" s="26"/>
      <c r="AB40" s="26"/>
      <c r="AC40" s="26"/>
      <c r="AD40" s="27"/>
      <c r="AE40" s="27"/>
      <c r="AF40" s="27"/>
      <c r="AG40" s="27"/>
      <c r="AH40" s="28">
        <v>1</v>
      </c>
      <c r="AI40" s="27"/>
      <c r="AJ40" s="27"/>
      <c r="AK40" s="29"/>
      <c r="AL40" s="30"/>
      <c r="AM40" s="27"/>
      <c r="AN40" s="27"/>
      <c r="AO40" s="27"/>
      <c r="AP40" s="27"/>
      <c r="AQ40" s="27"/>
      <c r="AR40" s="27"/>
      <c r="AS40" s="27"/>
      <c r="AT40" s="28">
        <v>1</v>
      </c>
      <c r="AU40" s="27"/>
      <c r="AV40" s="27"/>
      <c r="AW40" s="29"/>
      <c r="AX40" s="30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9"/>
      <c r="BJ40" s="31">
        <v>1</v>
      </c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9"/>
    </row>
    <row r="41" spans="1:73" s="65" customFormat="1" ht="23.25" customHeight="1" x14ac:dyDescent="0.25">
      <c r="A41" s="124"/>
      <c r="B41" s="128"/>
      <c r="C41" s="129"/>
      <c r="D41" s="129"/>
      <c r="E41" s="129"/>
      <c r="F41" s="129"/>
      <c r="G41" s="129"/>
      <c r="H41" s="129"/>
      <c r="I41" s="129"/>
      <c r="J41" s="129"/>
      <c r="K41" s="130"/>
      <c r="L41" s="134"/>
      <c r="M41" s="135"/>
      <c r="N41" s="135"/>
      <c r="O41" s="135"/>
      <c r="P41" s="136"/>
      <c r="Q41" s="140"/>
      <c r="R41" s="141"/>
      <c r="S41" s="141"/>
      <c r="T41" s="141"/>
      <c r="U41" s="142"/>
      <c r="V41" s="144"/>
      <c r="W41" s="148" t="s">
        <v>32</v>
      </c>
      <c r="X41" s="149"/>
      <c r="Y41" s="150"/>
      <c r="Z41" s="32"/>
      <c r="AA41" s="33"/>
      <c r="AB41" s="33"/>
      <c r="AC41" s="33"/>
      <c r="AD41" s="57"/>
      <c r="AE41" s="34"/>
      <c r="AF41" s="34"/>
      <c r="AG41" s="34"/>
      <c r="AH41" s="58">
        <v>1</v>
      </c>
      <c r="AI41" s="34"/>
      <c r="AJ41" s="34"/>
      <c r="AK41" s="35"/>
      <c r="AL41" s="36"/>
      <c r="AM41" s="34"/>
      <c r="AN41" s="34"/>
      <c r="AO41" s="34"/>
      <c r="AP41" s="57"/>
      <c r="AQ41" s="34"/>
      <c r="AR41" s="34"/>
      <c r="AS41" s="34"/>
      <c r="AT41" s="58">
        <v>1</v>
      </c>
      <c r="AU41" s="34"/>
      <c r="AV41" s="34"/>
      <c r="AW41" s="35"/>
      <c r="AX41" s="36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5"/>
      <c r="BJ41" s="59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5"/>
    </row>
    <row r="42" spans="1:73" s="65" customFormat="1" ht="23.25" customHeight="1" x14ac:dyDescent="0.25">
      <c r="A42" s="123">
        <v>2</v>
      </c>
      <c r="B42" s="180" t="s">
        <v>33</v>
      </c>
      <c r="C42" s="181"/>
      <c r="D42" s="181"/>
      <c r="E42" s="181"/>
      <c r="F42" s="181"/>
      <c r="G42" s="181"/>
      <c r="H42" s="181"/>
      <c r="I42" s="181"/>
      <c r="J42" s="181"/>
      <c r="K42" s="182"/>
      <c r="L42" s="131" t="s">
        <v>34</v>
      </c>
      <c r="M42" s="132"/>
      <c r="N42" s="132"/>
      <c r="O42" s="132"/>
      <c r="P42" s="133"/>
      <c r="Q42" s="174" t="s">
        <v>35</v>
      </c>
      <c r="R42" s="175"/>
      <c r="S42" s="175"/>
      <c r="T42" s="175"/>
      <c r="U42" s="176"/>
      <c r="V42" s="143" t="s">
        <v>36</v>
      </c>
      <c r="W42" s="145" t="s">
        <v>31</v>
      </c>
      <c r="X42" s="146"/>
      <c r="Y42" s="147"/>
      <c r="Z42" s="32"/>
      <c r="AA42" s="33"/>
      <c r="AB42" s="33"/>
      <c r="AC42" s="33"/>
      <c r="AD42" s="34"/>
      <c r="AE42" s="34"/>
      <c r="AF42" s="34"/>
      <c r="AG42" s="37">
        <v>1</v>
      </c>
      <c r="AH42" s="34"/>
      <c r="AI42" s="34"/>
      <c r="AJ42" s="34"/>
      <c r="AK42" s="38"/>
      <c r="AL42" s="36"/>
      <c r="AM42" s="34"/>
      <c r="AN42" s="34"/>
      <c r="AO42" s="34"/>
      <c r="AP42" s="34"/>
      <c r="AQ42" s="34"/>
      <c r="AR42" s="34"/>
      <c r="AS42" s="37">
        <v>1</v>
      </c>
      <c r="AT42" s="34"/>
      <c r="AU42" s="34"/>
      <c r="AV42" s="34"/>
      <c r="AW42" s="35"/>
      <c r="AX42" s="36"/>
      <c r="AY42" s="34"/>
      <c r="AZ42" s="34"/>
      <c r="BA42" s="34"/>
      <c r="BB42" s="34"/>
      <c r="BC42" s="34"/>
      <c r="BD42" s="34"/>
      <c r="BE42" s="37">
        <v>1</v>
      </c>
      <c r="BF42" s="34"/>
      <c r="BG42" s="34"/>
      <c r="BH42" s="34"/>
      <c r="BI42" s="35"/>
      <c r="BJ42" s="36"/>
      <c r="BK42" s="34"/>
      <c r="BL42" s="34"/>
      <c r="BM42" s="34"/>
      <c r="BN42" s="34"/>
      <c r="BO42" s="34"/>
      <c r="BP42" s="34"/>
      <c r="BQ42" s="37">
        <v>1</v>
      </c>
      <c r="BR42" s="34"/>
      <c r="BS42" s="34"/>
      <c r="BT42" s="34"/>
      <c r="BU42" s="39"/>
    </row>
    <row r="43" spans="1:73" s="65" customFormat="1" ht="23.25" customHeight="1" x14ac:dyDescent="0.25">
      <c r="A43" s="124"/>
      <c r="B43" s="183"/>
      <c r="C43" s="184"/>
      <c r="D43" s="184"/>
      <c r="E43" s="184"/>
      <c r="F43" s="184"/>
      <c r="G43" s="184"/>
      <c r="H43" s="184"/>
      <c r="I43" s="184"/>
      <c r="J43" s="184"/>
      <c r="K43" s="185"/>
      <c r="L43" s="134"/>
      <c r="M43" s="135"/>
      <c r="N43" s="135"/>
      <c r="O43" s="135"/>
      <c r="P43" s="136"/>
      <c r="Q43" s="177"/>
      <c r="R43" s="178"/>
      <c r="S43" s="178"/>
      <c r="T43" s="178"/>
      <c r="U43" s="179"/>
      <c r="V43" s="144"/>
      <c r="W43" s="148" t="s">
        <v>32</v>
      </c>
      <c r="X43" s="149"/>
      <c r="Y43" s="150"/>
      <c r="Z43" s="32"/>
      <c r="AA43" s="33"/>
      <c r="AB43" s="33"/>
      <c r="AC43" s="33"/>
      <c r="AD43" s="34"/>
      <c r="AE43" s="57"/>
      <c r="AF43" s="34"/>
      <c r="AG43" s="58">
        <v>1</v>
      </c>
      <c r="AH43" s="34"/>
      <c r="AI43" s="34"/>
      <c r="AJ43" s="34"/>
      <c r="AK43" s="38"/>
      <c r="AL43" s="36"/>
      <c r="AM43" s="34"/>
      <c r="AN43" s="34"/>
      <c r="AO43" s="57"/>
      <c r="AP43" s="34"/>
      <c r="AQ43" s="34"/>
      <c r="AR43" s="34"/>
      <c r="AS43" s="58">
        <v>1</v>
      </c>
      <c r="AT43" s="34"/>
      <c r="AU43" s="57"/>
      <c r="AV43" s="34"/>
      <c r="AW43" s="35"/>
      <c r="AX43" s="36"/>
      <c r="AY43" s="34"/>
      <c r="AZ43" s="34"/>
      <c r="BA43" s="57"/>
      <c r="BB43" s="34"/>
      <c r="BC43" s="34"/>
      <c r="BD43" s="34"/>
      <c r="BE43" s="58">
        <v>1</v>
      </c>
      <c r="BF43" s="34"/>
      <c r="BG43" s="34"/>
      <c r="BH43" s="34"/>
      <c r="BI43" s="35"/>
      <c r="BJ43" s="36"/>
      <c r="BK43" s="57"/>
      <c r="BL43" s="34"/>
      <c r="BM43" s="60"/>
      <c r="BN43" s="34"/>
      <c r="BO43" s="34"/>
      <c r="BP43" s="34"/>
      <c r="BQ43" s="34"/>
      <c r="BR43" s="34"/>
      <c r="BS43" s="34"/>
      <c r="BT43" s="34"/>
      <c r="BU43" s="35"/>
    </row>
    <row r="44" spans="1:73" s="65" customFormat="1" ht="23.25" customHeight="1" x14ac:dyDescent="0.25">
      <c r="A44" s="123">
        <v>3</v>
      </c>
      <c r="B44" s="164" t="s">
        <v>37</v>
      </c>
      <c r="C44" s="165"/>
      <c r="D44" s="165"/>
      <c r="E44" s="165"/>
      <c r="F44" s="165"/>
      <c r="G44" s="165"/>
      <c r="H44" s="165"/>
      <c r="I44" s="165"/>
      <c r="J44" s="165"/>
      <c r="K44" s="166"/>
      <c r="L44" s="170" t="s">
        <v>125</v>
      </c>
      <c r="M44" s="171"/>
      <c r="N44" s="171"/>
      <c r="O44" s="171"/>
      <c r="P44" s="66"/>
      <c r="Q44" s="174" t="s">
        <v>35</v>
      </c>
      <c r="R44" s="175"/>
      <c r="S44" s="175"/>
      <c r="T44" s="175"/>
      <c r="U44" s="176"/>
      <c r="V44" s="143" t="s">
        <v>38</v>
      </c>
      <c r="W44" s="145" t="s">
        <v>31</v>
      </c>
      <c r="X44" s="146"/>
      <c r="Y44" s="147"/>
      <c r="Z44" s="32"/>
      <c r="AA44" s="33"/>
      <c r="AB44" s="33"/>
      <c r="AC44" s="33"/>
      <c r="AD44" s="34"/>
      <c r="AE44" s="37">
        <v>1</v>
      </c>
      <c r="AF44" s="34"/>
      <c r="AG44" s="34"/>
      <c r="AH44" s="34"/>
      <c r="AI44" s="34"/>
      <c r="AJ44" s="34"/>
      <c r="AK44" s="38"/>
      <c r="AL44" s="36"/>
      <c r="AM44" s="34"/>
      <c r="AN44" s="34"/>
      <c r="AO44" s="34"/>
      <c r="AP44" s="34"/>
      <c r="AQ44" s="34"/>
      <c r="AR44" s="34"/>
      <c r="AS44" s="34"/>
      <c r="AT44" s="34"/>
      <c r="AU44" s="37">
        <v>1</v>
      </c>
      <c r="AV44" s="34"/>
      <c r="AW44" s="35"/>
      <c r="AX44" s="36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5"/>
      <c r="BJ44" s="36"/>
      <c r="BK44" s="37">
        <v>1</v>
      </c>
      <c r="BL44" s="34"/>
      <c r="BM44" s="34"/>
      <c r="BN44" s="34"/>
      <c r="BO44" s="34"/>
      <c r="BP44" s="34"/>
      <c r="BQ44" s="34"/>
      <c r="BR44" s="34"/>
      <c r="BS44" s="34"/>
      <c r="BT44" s="34"/>
      <c r="BU44" s="35"/>
    </row>
    <row r="45" spans="1:73" s="65" customFormat="1" ht="23.25" customHeight="1" x14ac:dyDescent="0.25">
      <c r="A45" s="124"/>
      <c r="B45" s="167"/>
      <c r="C45" s="168"/>
      <c r="D45" s="168"/>
      <c r="E45" s="168"/>
      <c r="F45" s="168"/>
      <c r="G45" s="168"/>
      <c r="H45" s="168"/>
      <c r="I45" s="168"/>
      <c r="J45" s="168"/>
      <c r="K45" s="169"/>
      <c r="L45" s="172"/>
      <c r="M45" s="173"/>
      <c r="N45" s="173"/>
      <c r="O45" s="173"/>
      <c r="P45" s="66"/>
      <c r="Q45" s="177"/>
      <c r="R45" s="178"/>
      <c r="S45" s="178"/>
      <c r="T45" s="178"/>
      <c r="U45" s="179"/>
      <c r="V45" s="144"/>
      <c r="W45" s="148" t="s">
        <v>32</v>
      </c>
      <c r="X45" s="149"/>
      <c r="Y45" s="150"/>
      <c r="Z45" s="32"/>
      <c r="AA45" s="33"/>
      <c r="AB45" s="33"/>
      <c r="AC45" s="33"/>
      <c r="AD45" s="34"/>
      <c r="AE45" s="58">
        <v>1</v>
      </c>
      <c r="AF45" s="34"/>
      <c r="AG45" s="34"/>
      <c r="AH45" s="34"/>
      <c r="AI45" s="34"/>
      <c r="AJ45" s="34"/>
      <c r="AK45" s="38"/>
      <c r="AL45" s="36"/>
      <c r="AM45" s="34"/>
      <c r="AN45" s="34"/>
      <c r="AO45" s="57"/>
      <c r="AP45" s="34"/>
      <c r="AQ45" s="34"/>
      <c r="AR45" s="34"/>
      <c r="AS45" s="34"/>
      <c r="AT45" s="34"/>
      <c r="AU45" s="58">
        <v>1</v>
      </c>
      <c r="AV45" s="34"/>
      <c r="AW45" s="35"/>
      <c r="AX45" s="36"/>
      <c r="AY45" s="34"/>
      <c r="AZ45" s="34"/>
      <c r="BA45" s="57"/>
      <c r="BB45" s="34"/>
      <c r="BC45" s="34"/>
      <c r="BD45" s="34"/>
      <c r="BE45" s="34"/>
      <c r="BF45" s="34"/>
      <c r="BG45" s="34"/>
      <c r="BH45" s="34"/>
      <c r="BI45" s="35"/>
      <c r="BJ45" s="36"/>
      <c r="BK45" s="57"/>
      <c r="BL45" s="34"/>
      <c r="BM45" s="57"/>
      <c r="BN45" s="34"/>
      <c r="BO45" s="34"/>
      <c r="BP45" s="34"/>
      <c r="BQ45" s="34"/>
      <c r="BR45" s="34"/>
      <c r="BS45" s="34"/>
      <c r="BT45" s="34"/>
      <c r="BU45" s="35"/>
    </row>
    <row r="46" spans="1:73" s="65" customFormat="1" ht="34.5" customHeight="1" x14ac:dyDescent="0.25">
      <c r="A46" s="123">
        <v>4</v>
      </c>
      <c r="B46" s="164" t="s">
        <v>39</v>
      </c>
      <c r="C46" s="165"/>
      <c r="D46" s="165"/>
      <c r="E46" s="165"/>
      <c r="F46" s="165"/>
      <c r="G46" s="165"/>
      <c r="H46" s="165"/>
      <c r="I46" s="165"/>
      <c r="J46" s="165"/>
      <c r="K46" s="166"/>
      <c r="L46" s="131" t="s">
        <v>40</v>
      </c>
      <c r="M46" s="132"/>
      <c r="N46" s="132"/>
      <c r="O46" s="132"/>
      <c r="P46" s="133"/>
      <c r="Q46" s="174" t="s">
        <v>41</v>
      </c>
      <c r="R46" s="175"/>
      <c r="S46" s="175"/>
      <c r="T46" s="175"/>
      <c r="U46" s="176"/>
      <c r="V46" s="143" t="s">
        <v>42</v>
      </c>
      <c r="W46" s="145" t="s">
        <v>31</v>
      </c>
      <c r="X46" s="146"/>
      <c r="Y46" s="147"/>
      <c r="Z46" s="36"/>
      <c r="AA46" s="34"/>
      <c r="AB46" s="34"/>
      <c r="AC46" s="34"/>
      <c r="AD46" s="34"/>
      <c r="AE46" s="34"/>
      <c r="AF46" s="34"/>
      <c r="AG46" s="37">
        <v>1</v>
      </c>
      <c r="AH46" s="34"/>
      <c r="AI46" s="34"/>
      <c r="AJ46" s="34"/>
      <c r="AK46" s="40">
        <v>1</v>
      </c>
      <c r="AL46" s="36"/>
      <c r="AM46" s="34"/>
      <c r="AN46" s="34"/>
      <c r="AO46" s="37">
        <v>1</v>
      </c>
      <c r="AP46" s="34"/>
      <c r="AQ46" s="34"/>
      <c r="AR46" s="34"/>
      <c r="AS46" s="37">
        <v>1</v>
      </c>
      <c r="AT46" s="34"/>
      <c r="AU46" s="34"/>
      <c r="AV46" s="34"/>
      <c r="AW46" s="40">
        <v>1</v>
      </c>
      <c r="AX46" s="36"/>
      <c r="AY46" s="34"/>
      <c r="AZ46" s="34"/>
      <c r="BA46" s="37">
        <v>1</v>
      </c>
      <c r="BB46" s="34"/>
      <c r="BC46" s="34"/>
      <c r="BD46" s="34"/>
      <c r="BE46" s="37">
        <v>1</v>
      </c>
      <c r="BF46" s="34"/>
      <c r="BG46" s="34"/>
      <c r="BH46" s="34"/>
      <c r="BI46" s="40">
        <v>1</v>
      </c>
      <c r="BJ46" s="36"/>
      <c r="BK46" s="34"/>
      <c r="BL46" s="34"/>
      <c r="BM46" s="37">
        <v>1</v>
      </c>
      <c r="BN46" s="34"/>
      <c r="BO46" s="34"/>
      <c r="BP46" s="34"/>
      <c r="BQ46" s="37">
        <v>1</v>
      </c>
      <c r="BR46" s="34"/>
      <c r="BS46" s="34"/>
      <c r="BT46" s="34"/>
      <c r="BU46" s="40">
        <v>1</v>
      </c>
    </row>
    <row r="47" spans="1:73" s="65" customFormat="1" ht="34.5" customHeight="1" x14ac:dyDescent="0.25">
      <c r="A47" s="124"/>
      <c r="B47" s="167"/>
      <c r="C47" s="168"/>
      <c r="D47" s="168"/>
      <c r="E47" s="168"/>
      <c r="F47" s="168"/>
      <c r="G47" s="168"/>
      <c r="H47" s="168"/>
      <c r="I47" s="168"/>
      <c r="J47" s="168"/>
      <c r="K47" s="169"/>
      <c r="L47" s="134"/>
      <c r="M47" s="135"/>
      <c r="N47" s="135"/>
      <c r="O47" s="135"/>
      <c r="P47" s="136"/>
      <c r="Q47" s="177"/>
      <c r="R47" s="178"/>
      <c r="S47" s="178"/>
      <c r="T47" s="178"/>
      <c r="U47" s="179"/>
      <c r="V47" s="144"/>
      <c r="W47" s="148" t="s">
        <v>32</v>
      </c>
      <c r="X47" s="149"/>
      <c r="Y47" s="150"/>
      <c r="Z47" s="59"/>
      <c r="AA47" s="57"/>
      <c r="AB47" s="57"/>
      <c r="AC47" s="57"/>
      <c r="AD47" s="57"/>
      <c r="AE47" s="57"/>
      <c r="AF47" s="57"/>
      <c r="AG47" s="58">
        <v>1</v>
      </c>
      <c r="AH47" s="57"/>
      <c r="AI47" s="57"/>
      <c r="AJ47" s="57"/>
      <c r="AK47" s="61">
        <v>1</v>
      </c>
      <c r="AL47" s="59"/>
      <c r="AM47" s="57"/>
      <c r="AN47" s="57"/>
      <c r="AO47" s="58">
        <v>1</v>
      </c>
      <c r="AP47" s="57"/>
      <c r="AQ47" s="57"/>
      <c r="AR47" s="57"/>
      <c r="AS47" s="58">
        <v>1</v>
      </c>
      <c r="AT47" s="57"/>
      <c r="AU47" s="57"/>
      <c r="AV47" s="57"/>
      <c r="AW47" s="61">
        <v>1</v>
      </c>
      <c r="AX47" s="59"/>
      <c r="AY47" s="57"/>
      <c r="AZ47" s="57"/>
      <c r="BA47" s="58">
        <v>1</v>
      </c>
      <c r="BB47" s="57"/>
      <c r="BC47" s="57"/>
      <c r="BD47" s="57"/>
      <c r="BE47" s="58">
        <v>1</v>
      </c>
      <c r="BF47" s="57"/>
      <c r="BG47" s="57"/>
      <c r="BH47" s="57"/>
      <c r="BI47" s="62"/>
      <c r="BJ47" s="59"/>
      <c r="BK47" s="57"/>
      <c r="BL47" s="57"/>
      <c r="BM47" s="63"/>
      <c r="BN47" s="63"/>
      <c r="BO47" s="63"/>
      <c r="BP47" s="63"/>
      <c r="BQ47" s="63"/>
      <c r="BR47" s="63"/>
      <c r="BS47" s="63"/>
      <c r="BT47" s="63"/>
      <c r="BU47" s="62"/>
    </row>
    <row r="48" spans="1:73" s="65" customFormat="1" ht="23.25" customHeight="1" x14ac:dyDescent="0.25">
      <c r="A48" s="123">
        <v>5</v>
      </c>
      <c r="B48" s="180" t="s">
        <v>43</v>
      </c>
      <c r="C48" s="181"/>
      <c r="D48" s="181"/>
      <c r="E48" s="181"/>
      <c r="F48" s="181"/>
      <c r="G48" s="181"/>
      <c r="H48" s="181"/>
      <c r="I48" s="181"/>
      <c r="J48" s="181"/>
      <c r="K48" s="182"/>
      <c r="L48" s="131" t="s">
        <v>125</v>
      </c>
      <c r="M48" s="132"/>
      <c r="N48" s="132"/>
      <c r="O48" s="132"/>
      <c r="P48" s="133"/>
      <c r="Q48" s="174" t="s">
        <v>44</v>
      </c>
      <c r="R48" s="175"/>
      <c r="S48" s="175"/>
      <c r="T48" s="175"/>
      <c r="U48" s="176"/>
      <c r="V48" s="143" t="s">
        <v>126</v>
      </c>
      <c r="W48" s="145" t="s">
        <v>31</v>
      </c>
      <c r="X48" s="146"/>
      <c r="Y48" s="147"/>
      <c r="Z48" s="32"/>
      <c r="AA48" s="33"/>
      <c r="AB48" s="33"/>
      <c r="AC48" s="33"/>
      <c r="AD48" s="34"/>
      <c r="AE48" s="34"/>
      <c r="AF48" s="34"/>
      <c r="AG48" s="34"/>
      <c r="AH48" s="37">
        <v>1</v>
      </c>
      <c r="AI48" s="34"/>
      <c r="AJ48" s="34"/>
      <c r="AK48" s="38"/>
      <c r="AL48" s="41"/>
      <c r="AM48" s="34"/>
      <c r="AN48" s="34"/>
      <c r="AO48" s="34"/>
      <c r="AP48" s="34"/>
      <c r="AQ48" s="34"/>
      <c r="AR48" s="34"/>
      <c r="AS48" s="34"/>
      <c r="AT48" s="37">
        <v>1</v>
      </c>
      <c r="AU48" s="34"/>
      <c r="AV48" s="34"/>
      <c r="AW48" s="35"/>
      <c r="AX48" s="36"/>
      <c r="AY48" s="34"/>
      <c r="AZ48" s="34"/>
      <c r="BA48" s="33"/>
      <c r="BB48" s="34"/>
      <c r="BC48" s="34"/>
      <c r="BD48" s="34"/>
      <c r="BE48" s="34"/>
      <c r="BF48" s="42">
        <v>1</v>
      </c>
      <c r="BG48" s="34"/>
      <c r="BH48" s="34"/>
      <c r="BI48" s="35"/>
      <c r="BJ48" s="36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40">
        <v>1</v>
      </c>
    </row>
    <row r="49" spans="1:73" s="65" customFormat="1" ht="23.25" customHeight="1" x14ac:dyDescent="0.25">
      <c r="A49" s="124"/>
      <c r="B49" s="183"/>
      <c r="C49" s="184"/>
      <c r="D49" s="184"/>
      <c r="E49" s="184"/>
      <c r="F49" s="184"/>
      <c r="G49" s="184"/>
      <c r="H49" s="184"/>
      <c r="I49" s="184"/>
      <c r="J49" s="184"/>
      <c r="K49" s="185"/>
      <c r="L49" s="134"/>
      <c r="M49" s="135"/>
      <c r="N49" s="135"/>
      <c r="O49" s="135"/>
      <c r="P49" s="136"/>
      <c r="Q49" s="177"/>
      <c r="R49" s="178"/>
      <c r="S49" s="178"/>
      <c r="T49" s="178"/>
      <c r="U49" s="179"/>
      <c r="V49" s="144"/>
      <c r="W49" s="148" t="s">
        <v>45</v>
      </c>
      <c r="X49" s="149"/>
      <c r="Y49" s="150"/>
      <c r="Z49" s="43"/>
      <c r="AA49" s="44"/>
      <c r="AB49" s="44"/>
      <c r="AC49" s="44"/>
      <c r="AD49" s="45"/>
      <c r="AE49" s="45"/>
      <c r="AF49" s="45"/>
      <c r="AG49" s="45"/>
      <c r="AH49" s="20">
        <v>1</v>
      </c>
      <c r="AI49" s="45"/>
      <c r="AJ49" s="45"/>
      <c r="AK49" s="38"/>
      <c r="AL49" s="41"/>
      <c r="AM49" s="34"/>
      <c r="AN49" s="45"/>
      <c r="AO49" s="45"/>
      <c r="AP49" s="45"/>
      <c r="AQ49" s="45"/>
      <c r="AR49" s="45"/>
      <c r="AS49" s="45"/>
      <c r="AT49" s="20">
        <v>1</v>
      </c>
      <c r="AU49" s="45"/>
      <c r="AV49" s="45"/>
      <c r="AW49" s="38"/>
      <c r="AX49" s="41"/>
      <c r="AY49" s="45"/>
      <c r="AZ49" s="45"/>
      <c r="BA49" s="45"/>
      <c r="BB49" s="45"/>
      <c r="BC49" s="45"/>
      <c r="BD49" s="45"/>
      <c r="BE49" s="45"/>
      <c r="BF49" s="20">
        <v>1</v>
      </c>
      <c r="BG49" s="45"/>
      <c r="BH49" s="45"/>
      <c r="BI49" s="38"/>
      <c r="BJ49" s="41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38"/>
    </row>
    <row r="50" spans="1:73" s="65" customFormat="1" ht="23.25" customHeight="1" x14ac:dyDescent="0.25">
      <c r="A50" s="123">
        <v>6</v>
      </c>
      <c r="B50" s="180" t="s">
        <v>76</v>
      </c>
      <c r="C50" s="181"/>
      <c r="D50" s="181"/>
      <c r="E50" s="181"/>
      <c r="F50" s="181"/>
      <c r="G50" s="181"/>
      <c r="H50" s="181"/>
      <c r="I50" s="181"/>
      <c r="J50" s="181"/>
      <c r="K50" s="182"/>
      <c r="L50" s="131" t="s">
        <v>34</v>
      </c>
      <c r="M50" s="132"/>
      <c r="N50" s="132"/>
      <c r="O50" s="132"/>
      <c r="P50" s="133"/>
      <c r="Q50" s="174" t="s">
        <v>44</v>
      </c>
      <c r="R50" s="175"/>
      <c r="S50" s="175"/>
      <c r="T50" s="175"/>
      <c r="U50" s="176"/>
      <c r="V50" s="143" t="s">
        <v>127</v>
      </c>
      <c r="W50" s="218" t="s">
        <v>31</v>
      </c>
      <c r="X50" s="218"/>
      <c r="Y50" s="219"/>
      <c r="Z50" s="36"/>
      <c r="AA50" s="34"/>
      <c r="AB50" s="34"/>
      <c r="AC50" s="34"/>
      <c r="AD50" s="34"/>
      <c r="AE50" s="34"/>
      <c r="AF50" s="34"/>
      <c r="AG50" s="34"/>
      <c r="AH50" s="76">
        <v>30</v>
      </c>
      <c r="AI50" s="74"/>
      <c r="AJ50" s="74"/>
      <c r="AK50" s="241"/>
      <c r="AL50" s="73">
        <v>31</v>
      </c>
      <c r="AM50" s="74"/>
      <c r="AN50" s="74"/>
      <c r="AO50" s="75"/>
      <c r="AP50" s="76">
        <v>30</v>
      </c>
      <c r="AQ50" s="74"/>
      <c r="AR50" s="74"/>
      <c r="AS50" s="75"/>
      <c r="AT50" s="74">
        <v>31</v>
      </c>
      <c r="AU50" s="74"/>
      <c r="AV50" s="74"/>
      <c r="AW50" s="75"/>
      <c r="AX50" s="73">
        <v>31</v>
      </c>
      <c r="AY50" s="74"/>
      <c r="AZ50" s="74"/>
      <c r="BA50" s="75"/>
      <c r="BB50" s="76">
        <v>28</v>
      </c>
      <c r="BC50" s="74"/>
      <c r="BD50" s="74"/>
      <c r="BE50" s="75"/>
      <c r="BF50" s="74">
        <v>31</v>
      </c>
      <c r="BG50" s="74"/>
      <c r="BH50" s="74"/>
      <c r="BI50" s="75"/>
      <c r="BJ50" s="73">
        <v>30</v>
      </c>
      <c r="BK50" s="74"/>
      <c r="BL50" s="74"/>
      <c r="BM50" s="75"/>
      <c r="BN50" s="76">
        <v>31</v>
      </c>
      <c r="BO50" s="74"/>
      <c r="BP50" s="74"/>
      <c r="BQ50" s="75"/>
      <c r="BR50" s="74">
        <v>30</v>
      </c>
      <c r="BS50" s="74"/>
      <c r="BT50" s="74"/>
      <c r="BU50" s="75"/>
    </row>
    <row r="51" spans="1:73" s="65" customFormat="1" ht="23.25" customHeight="1" x14ac:dyDescent="0.25">
      <c r="A51" s="124"/>
      <c r="B51" s="183"/>
      <c r="C51" s="184"/>
      <c r="D51" s="184"/>
      <c r="E51" s="184"/>
      <c r="F51" s="184"/>
      <c r="G51" s="184"/>
      <c r="H51" s="184"/>
      <c r="I51" s="184"/>
      <c r="J51" s="184"/>
      <c r="K51" s="185"/>
      <c r="L51" s="134"/>
      <c r="M51" s="135"/>
      <c r="N51" s="135"/>
      <c r="O51" s="135"/>
      <c r="P51" s="136"/>
      <c r="Q51" s="177"/>
      <c r="R51" s="178"/>
      <c r="S51" s="178"/>
      <c r="T51" s="178"/>
      <c r="U51" s="179"/>
      <c r="V51" s="144"/>
      <c r="W51" s="220" t="s">
        <v>32</v>
      </c>
      <c r="X51" s="220"/>
      <c r="Y51" s="221"/>
      <c r="Z51" s="36"/>
      <c r="AA51" s="34"/>
      <c r="AB51" s="34"/>
      <c r="AC51" s="34"/>
      <c r="AD51" s="34"/>
      <c r="AE51" s="34"/>
      <c r="AF51" s="34"/>
      <c r="AG51" s="34"/>
      <c r="AH51" s="81">
        <v>30</v>
      </c>
      <c r="AI51" s="82"/>
      <c r="AJ51" s="82"/>
      <c r="AK51" s="250"/>
      <c r="AL51" s="84">
        <v>31</v>
      </c>
      <c r="AM51" s="82"/>
      <c r="AN51" s="82"/>
      <c r="AO51" s="83"/>
      <c r="AP51" s="81">
        <v>30</v>
      </c>
      <c r="AQ51" s="82"/>
      <c r="AR51" s="82"/>
      <c r="AS51" s="83"/>
      <c r="AT51" s="82">
        <v>31</v>
      </c>
      <c r="AU51" s="82"/>
      <c r="AV51" s="82"/>
      <c r="AW51" s="83"/>
      <c r="AX51" s="84">
        <v>31</v>
      </c>
      <c r="AY51" s="82"/>
      <c r="AZ51" s="82"/>
      <c r="BA51" s="83"/>
      <c r="BB51" s="81">
        <v>28</v>
      </c>
      <c r="BC51" s="82"/>
      <c r="BD51" s="82"/>
      <c r="BE51" s="83"/>
      <c r="BF51" s="82">
        <v>12</v>
      </c>
      <c r="BG51" s="82"/>
      <c r="BH51" s="82"/>
      <c r="BI51" s="83"/>
      <c r="BJ51" s="77"/>
      <c r="BK51" s="78"/>
      <c r="BL51" s="78"/>
      <c r="BM51" s="79"/>
      <c r="BN51" s="80"/>
      <c r="BO51" s="78"/>
      <c r="BP51" s="78"/>
      <c r="BQ51" s="79"/>
      <c r="BR51" s="78"/>
      <c r="BS51" s="78"/>
      <c r="BT51" s="78"/>
      <c r="BU51" s="79"/>
    </row>
    <row r="52" spans="1:73" s="65" customFormat="1" ht="34.5" customHeight="1" x14ac:dyDescent="0.25">
      <c r="A52" s="123">
        <v>7</v>
      </c>
      <c r="B52" s="228" t="s">
        <v>139</v>
      </c>
      <c r="C52" s="229"/>
      <c r="D52" s="229"/>
      <c r="E52" s="229"/>
      <c r="F52" s="229"/>
      <c r="G52" s="229"/>
      <c r="H52" s="229"/>
      <c r="I52" s="229"/>
      <c r="J52" s="229"/>
      <c r="K52" s="230"/>
      <c r="L52" s="234" t="s">
        <v>46</v>
      </c>
      <c r="M52" s="235"/>
      <c r="N52" s="235"/>
      <c r="O52" s="235"/>
      <c r="P52" s="236"/>
      <c r="Q52" s="174" t="s">
        <v>47</v>
      </c>
      <c r="R52" s="175"/>
      <c r="S52" s="175"/>
      <c r="T52" s="175"/>
      <c r="U52" s="176"/>
      <c r="V52" s="225" t="s">
        <v>48</v>
      </c>
      <c r="W52" s="218" t="s">
        <v>31</v>
      </c>
      <c r="X52" s="218"/>
      <c r="Y52" s="219"/>
      <c r="Z52" s="73">
        <v>31</v>
      </c>
      <c r="AA52" s="74"/>
      <c r="AB52" s="74"/>
      <c r="AC52" s="75"/>
      <c r="AD52" s="76">
        <v>31</v>
      </c>
      <c r="AE52" s="74"/>
      <c r="AF52" s="74"/>
      <c r="AG52" s="75"/>
      <c r="AH52" s="76">
        <f>30+30</f>
        <v>60</v>
      </c>
      <c r="AI52" s="74"/>
      <c r="AJ52" s="74"/>
      <c r="AK52" s="241"/>
      <c r="AL52" s="73">
        <f>31+31</f>
        <v>62</v>
      </c>
      <c r="AM52" s="74"/>
      <c r="AN52" s="74"/>
      <c r="AO52" s="75"/>
      <c r="AP52" s="76">
        <f t="shared" ref="AP52:AP53" si="0">30+30</f>
        <v>60</v>
      </c>
      <c r="AQ52" s="74"/>
      <c r="AR52" s="74"/>
      <c r="AS52" s="75"/>
      <c r="AT52" s="74">
        <f t="shared" ref="AT52:AT53" si="1">31+31</f>
        <v>62</v>
      </c>
      <c r="AU52" s="74"/>
      <c r="AV52" s="74"/>
      <c r="AW52" s="75"/>
      <c r="AX52" s="73">
        <f t="shared" ref="AX52:AX53" si="2">31+31</f>
        <v>62</v>
      </c>
      <c r="AY52" s="74"/>
      <c r="AZ52" s="74"/>
      <c r="BA52" s="75"/>
      <c r="BB52" s="76">
        <f t="shared" ref="BB52:BB53" si="3">28+28</f>
        <v>56</v>
      </c>
      <c r="BC52" s="74"/>
      <c r="BD52" s="74"/>
      <c r="BE52" s="75"/>
      <c r="BF52" s="74">
        <v>31</v>
      </c>
      <c r="BG52" s="74"/>
      <c r="BH52" s="74"/>
      <c r="BI52" s="75"/>
      <c r="BJ52" s="73">
        <v>30</v>
      </c>
      <c r="BK52" s="74"/>
      <c r="BL52" s="74"/>
      <c r="BM52" s="75"/>
      <c r="BN52" s="76">
        <v>30</v>
      </c>
      <c r="BO52" s="74"/>
      <c r="BP52" s="74"/>
      <c r="BQ52" s="75"/>
      <c r="BR52" s="74">
        <v>30</v>
      </c>
      <c r="BS52" s="74"/>
      <c r="BT52" s="74"/>
      <c r="BU52" s="75"/>
    </row>
    <row r="53" spans="1:73" s="65" customFormat="1" ht="34.5" customHeight="1" x14ac:dyDescent="0.25">
      <c r="A53" s="124"/>
      <c r="B53" s="231"/>
      <c r="C53" s="232"/>
      <c r="D53" s="232"/>
      <c r="E53" s="232"/>
      <c r="F53" s="232"/>
      <c r="G53" s="232"/>
      <c r="H53" s="232"/>
      <c r="I53" s="232"/>
      <c r="J53" s="232"/>
      <c r="K53" s="233"/>
      <c r="L53" s="237"/>
      <c r="M53" s="238"/>
      <c r="N53" s="238"/>
      <c r="O53" s="238"/>
      <c r="P53" s="239"/>
      <c r="Q53" s="177"/>
      <c r="R53" s="178"/>
      <c r="S53" s="178"/>
      <c r="T53" s="178"/>
      <c r="U53" s="179"/>
      <c r="V53" s="226"/>
      <c r="W53" s="227" t="s">
        <v>32</v>
      </c>
      <c r="X53" s="227"/>
      <c r="Y53" s="148"/>
      <c r="Z53" s="84">
        <v>31</v>
      </c>
      <c r="AA53" s="82"/>
      <c r="AB53" s="82"/>
      <c r="AC53" s="83"/>
      <c r="AD53" s="81">
        <v>31</v>
      </c>
      <c r="AE53" s="82"/>
      <c r="AF53" s="82"/>
      <c r="AG53" s="83"/>
      <c r="AH53" s="81">
        <f>30+30</f>
        <v>60</v>
      </c>
      <c r="AI53" s="82"/>
      <c r="AJ53" s="82"/>
      <c r="AK53" s="250"/>
      <c r="AL53" s="84">
        <f>31+31</f>
        <v>62</v>
      </c>
      <c r="AM53" s="82"/>
      <c r="AN53" s="82"/>
      <c r="AO53" s="83"/>
      <c r="AP53" s="81">
        <f t="shared" si="0"/>
        <v>60</v>
      </c>
      <c r="AQ53" s="82"/>
      <c r="AR53" s="82"/>
      <c r="AS53" s="83"/>
      <c r="AT53" s="82">
        <f t="shared" si="1"/>
        <v>62</v>
      </c>
      <c r="AU53" s="82"/>
      <c r="AV53" s="82"/>
      <c r="AW53" s="83"/>
      <c r="AX53" s="84">
        <f t="shared" si="2"/>
        <v>62</v>
      </c>
      <c r="AY53" s="82"/>
      <c r="AZ53" s="82"/>
      <c r="BA53" s="83"/>
      <c r="BB53" s="81">
        <f t="shared" si="3"/>
        <v>56</v>
      </c>
      <c r="BC53" s="82"/>
      <c r="BD53" s="82"/>
      <c r="BE53" s="83"/>
      <c r="BF53" s="82">
        <v>8</v>
      </c>
      <c r="BG53" s="82"/>
      <c r="BH53" s="82"/>
      <c r="BI53" s="83"/>
      <c r="BJ53" s="77"/>
      <c r="BK53" s="78"/>
      <c r="BL53" s="78"/>
      <c r="BM53" s="79"/>
      <c r="BN53" s="80"/>
      <c r="BO53" s="78"/>
      <c r="BP53" s="78"/>
      <c r="BQ53" s="79"/>
      <c r="BR53" s="78"/>
      <c r="BS53" s="78"/>
      <c r="BT53" s="78"/>
      <c r="BU53" s="79"/>
    </row>
    <row r="54" spans="1:73" s="65" customFormat="1" ht="23.25" customHeight="1" x14ac:dyDescent="0.25">
      <c r="A54" s="123">
        <v>8</v>
      </c>
      <c r="B54" s="228" t="s">
        <v>62</v>
      </c>
      <c r="C54" s="229"/>
      <c r="D54" s="229"/>
      <c r="E54" s="229"/>
      <c r="F54" s="229"/>
      <c r="G54" s="229"/>
      <c r="H54" s="229"/>
      <c r="I54" s="229"/>
      <c r="J54" s="229"/>
      <c r="K54" s="230"/>
      <c r="L54" s="234" t="s">
        <v>34</v>
      </c>
      <c r="M54" s="235"/>
      <c r="N54" s="235"/>
      <c r="O54" s="235"/>
      <c r="P54" s="236"/>
      <c r="Q54" s="174" t="s">
        <v>29</v>
      </c>
      <c r="R54" s="175"/>
      <c r="S54" s="175"/>
      <c r="T54" s="175"/>
      <c r="U54" s="176"/>
      <c r="V54" s="225" t="s">
        <v>48</v>
      </c>
      <c r="W54" s="218" t="s">
        <v>31</v>
      </c>
      <c r="X54" s="218"/>
      <c r="Y54" s="219"/>
      <c r="Z54" s="32"/>
      <c r="AA54" s="33"/>
      <c r="AB54" s="33"/>
      <c r="AC54" s="33"/>
      <c r="AD54" s="33"/>
      <c r="AE54" s="34"/>
      <c r="AF54" s="34"/>
      <c r="AG54" s="34"/>
      <c r="AH54" s="37">
        <v>1</v>
      </c>
      <c r="AI54" s="34"/>
      <c r="AJ54" s="34"/>
      <c r="AK54" s="38"/>
      <c r="AL54" s="36"/>
      <c r="AM54" s="34"/>
      <c r="AN54" s="34"/>
      <c r="AO54" s="34"/>
      <c r="AP54" s="33"/>
      <c r="AQ54" s="34"/>
      <c r="AR54" s="34"/>
      <c r="AS54" s="34"/>
      <c r="AT54" s="37">
        <v>1</v>
      </c>
      <c r="AU54" s="34"/>
      <c r="AV54" s="34"/>
      <c r="AW54" s="35"/>
      <c r="AX54" s="41"/>
      <c r="AY54" s="45"/>
      <c r="AZ54" s="45"/>
      <c r="BA54" s="45"/>
      <c r="BB54" s="33"/>
      <c r="BC54" s="45"/>
      <c r="BD54" s="45"/>
      <c r="BE54" s="45"/>
      <c r="BF54" s="48">
        <v>1</v>
      </c>
      <c r="BG54" s="45"/>
      <c r="BH54" s="45"/>
      <c r="BI54" s="38"/>
      <c r="BJ54" s="41"/>
      <c r="BK54" s="45"/>
      <c r="BL54" s="45"/>
      <c r="BM54" s="45"/>
      <c r="BN54" s="45"/>
      <c r="BO54" s="45"/>
      <c r="BP54" s="45"/>
      <c r="BQ54" s="45"/>
      <c r="BR54" s="48">
        <v>1</v>
      </c>
      <c r="BS54" s="45"/>
      <c r="BT54" s="45"/>
      <c r="BU54" s="38"/>
    </row>
    <row r="55" spans="1:73" s="65" customFormat="1" ht="23.25" customHeight="1" x14ac:dyDescent="0.25">
      <c r="A55" s="124"/>
      <c r="B55" s="231"/>
      <c r="C55" s="232"/>
      <c r="D55" s="232"/>
      <c r="E55" s="232"/>
      <c r="F55" s="232"/>
      <c r="G55" s="232"/>
      <c r="H55" s="232"/>
      <c r="I55" s="232"/>
      <c r="J55" s="232"/>
      <c r="K55" s="233"/>
      <c r="L55" s="237"/>
      <c r="M55" s="238"/>
      <c r="N55" s="238"/>
      <c r="O55" s="238"/>
      <c r="P55" s="239"/>
      <c r="Q55" s="177"/>
      <c r="R55" s="178"/>
      <c r="S55" s="178"/>
      <c r="T55" s="178"/>
      <c r="U55" s="179"/>
      <c r="V55" s="226"/>
      <c r="W55" s="227" t="s">
        <v>32</v>
      </c>
      <c r="X55" s="227"/>
      <c r="Y55" s="148"/>
      <c r="Z55" s="32"/>
      <c r="AA55" s="33"/>
      <c r="AB55" s="33"/>
      <c r="AC55" s="33"/>
      <c r="AD55" s="34"/>
      <c r="AE55" s="34"/>
      <c r="AF55" s="34"/>
      <c r="AG55" s="34"/>
      <c r="AH55" s="47">
        <v>1</v>
      </c>
      <c r="AI55" s="34"/>
      <c r="AJ55" s="34"/>
      <c r="AK55" s="38"/>
      <c r="AL55" s="36"/>
      <c r="AM55" s="34"/>
      <c r="AN55" s="34"/>
      <c r="AO55" s="34"/>
      <c r="AP55" s="34"/>
      <c r="AQ55" s="34"/>
      <c r="AR55" s="34"/>
      <c r="AS55" s="34"/>
      <c r="AT55" s="47">
        <v>1</v>
      </c>
      <c r="AU55" s="34"/>
      <c r="AV55" s="34"/>
      <c r="AW55" s="35"/>
      <c r="AX55" s="41"/>
      <c r="AY55" s="45"/>
      <c r="AZ55" s="45"/>
      <c r="BA55" s="45"/>
      <c r="BB55" s="34"/>
      <c r="BC55" s="45"/>
      <c r="BD55" s="45"/>
      <c r="BE55" s="45"/>
      <c r="BF55" s="47">
        <v>1</v>
      </c>
      <c r="BG55" s="45"/>
      <c r="BH55" s="45"/>
      <c r="BI55" s="38"/>
      <c r="BJ55" s="41"/>
      <c r="BK55" s="45"/>
      <c r="BL55" s="45"/>
      <c r="BM55" s="45"/>
      <c r="BN55" s="44"/>
      <c r="BO55" s="45"/>
      <c r="BP55" s="45"/>
      <c r="BQ55" s="45"/>
      <c r="BR55" s="45"/>
      <c r="BS55" s="45"/>
      <c r="BT55" s="45"/>
      <c r="BU55" s="38"/>
    </row>
    <row r="56" spans="1:73" s="65" customFormat="1" ht="23.25" customHeight="1" x14ac:dyDescent="0.25">
      <c r="A56" s="123">
        <v>9</v>
      </c>
      <c r="B56" s="228" t="s">
        <v>63</v>
      </c>
      <c r="C56" s="229"/>
      <c r="D56" s="229"/>
      <c r="E56" s="229"/>
      <c r="F56" s="229"/>
      <c r="G56" s="229"/>
      <c r="H56" s="229"/>
      <c r="I56" s="229"/>
      <c r="J56" s="229"/>
      <c r="K56" s="230"/>
      <c r="L56" s="234" t="s">
        <v>34</v>
      </c>
      <c r="M56" s="235"/>
      <c r="N56" s="235"/>
      <c r="O56" s="235"/>
      <c r="P56" s="236"/>
      <c r="Q56" s="174" t="s">
        <v>29</v>
      </c>
      <c r="R56" s="175"/>
      <c r="S56" s="175"/>
      <c r="T56" s="175"/>
      <c r="U56" s="176"/>
      <c r="V56" s="225" t="s">
        <v>48</v>
      </c>
      <c r="W56" s="218" t="s">
        <v>31</v>
      </c>
      <c r="X56" s="218"/>
      <c r="Y56" s="219"/>
      <c r="Z56" s="32"/>
      <c r="AA56" s="49"/>
      <c r="AB56" s="33"/>
      <c r="AC56" s="33"/>
      <c r="AD56" s="34"/>
      <c r="AE56" s="34"/>
      <c r="AF56" s="34"/>
      <c r="AG56" s="34"/>
      <c r="AH56" s="34"/>
      <c r="AI56" s="34"/>
      <c r="AJ56" s="34"/>
      <c r="AK56" s="35"/>
      <c r="AL56" s="37">
        <v>1</v>
      </c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5"/>
      <c r="AX56" s="46">
        <v>1</v>
      </c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5"/>
      <c r="BJ56" s="37">
        <v>1</v>
      </c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5"/>
    </row>
    <row r="57" spans="1:73" s="65" customFormat="1" ht="23.25" customHeight="1" thickBot="1" x14ac:dyDescent="0.3">
      <c r="A57" s="124"/>
      <c r="B57" s="231"/>
      <c r="C57" s="232"/>
      <c r="D57" s="232"/>
      <c r="E57" s="232"/>
      <c r="F57" s="232"/>
      <c r="G57" s="232"/>
      <c r="H57" s="232"/>
      <c r="I57" s="232"/>
      <c r="J57" s="232"/>
      <c r="K57" s="233"/>
      <c r="L57" s="237"/>
      <c r="M57" s="238"/>
      <c r="N57" s="238"/>
      <c r="O57" s="238"/>
      <c r="P57" s="239"/>
      <c r="Q57" s="177"/>
      <c r="R57" s="178"/>
      <c r="S57" s="178"/>
      <c r="T57" s="178"/>
      <c r="U57" s="179"/>
      <c r="V57" s="226"/>
      <c r="W57" s="227" t="s">
        <v>32</v>
      </c>
      <c r="X57" s="227"/>
      <c r="Y57" s="148"/>
      <c r="Z57" s="50"/>
      <c r="AA57" s="51"/>
      <c r="AB57" s="51"/>
      <c r="AC57" s="51"/>
      <c r="AD57" s="52"/>
      <c r="AE57" s="52"/>
      <c r="AF57" s="52"/>
      <c r="AG57" s="52"/>
      <c r="AH57" s="52"/>
      <c r="AI57" s="52"/>
      <c r="AJ57" s="52"/>
      <c r="AK57" s="53"/>
      <c r="AL57" s="54">
        <v>1</v>
      </c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5"/>
      <c r="AX57" s="54">
        <v>1</v>
      </c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5"/>
      <c r="BJ57" s="56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5"/>
    </row>
    <row r="58" spans="1:73" s="64" customFormat="1" ht="42" customHeight="1" x14ac:dyDescent="0.25">
      <c r="A58" s="212"/>
      <c r="B58" s="213"/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3"/>
      <c r="O58" s="213"/>
      <c r="P58" s="213"/>
      <c r="Q58" s="213"/>
      <c r="R58" s="213"/>
      <c r="S58" s="213"/>
      <c r="T58" s="213"/>
      <c r="U58" s="213"/>
      <c r="V58" s="214"/>
      <c r="W58" s="222" t="s">
        <v>49</v>
      </c>
      <c r="X58" s="222"/>
      <c r="Y58" s="222"/>
      <c r="Z58" s="223">
        <f>SUM(Z40:AK40,Z42:AK42,Z44:AK44,Z46:AK46,Z48:AK48,Z50:AK50,Z52:AK52,Z54:AK54,Z56:AK56)</f>
        <v>159</v>
      </c>
      <c r="AA58" s="223"/>
      <c r="AB58" s="223"/>
      <c r="AC58" s="223"/>
      <c r="AD58" s="223"/>
      <c r="AE58" s="223"/>
      <c r="AF58" s="223"/>
      <c r="AG58" s="223"/>
      <c r="AH58" s="223"/>
      <c r="AI58" s="223"/>
      <c r="AJ58" s="223"/>
      <c r="AK58" s="224"/>
      <c r="AL58" s="223">
        <f t="shared" ref="AL58:AL59" si="4">SUM(AL40:AW40,AL42:AW42,AL44:AW44,AL46:AW46,AL48:AW48,AL50:AW50,AL52:AW52,AL54:AW54,AL56:AW56)</f>
        <v>285</v>
      </c>
      <c r="AM58" s="223"/>
      <c r="AN58" s="223"/>
      <c r="AO58" s="223"/>
      <c r="AP58" s="223"/>
      <c r="AQ58" s="223"/>
      <c r="AR58" s="223"/>
      <c r="AS58" s="223"/>
      <c r="AT58" s="223"/>
      <c r="AU58" s="223"/>
      <c r="AV58" s="223"/>
      <c r="AW58" s="224"/>
      <c r="AX58" s="223">
        <f t="shared" ref="AX58:AX59" si="5">SUM(AX40:BI40,AX42:BI42,AX44:BI44,AX46:BI46,AX48:BI48,AX50:BI50,AX52:BI52,AX54:BI54,AX56:BI56)</f>
        <v>246</v>
      </c>
      <c r="AY58" s="223"/>
      <c r="AZ58" s="223"/>
      <c r="BA58" s="223"/>
      <c r="BB58" s="223"/>
      <c r="BC58" s="223"/>
      <c r="BD58" s="223"/>
      <c r="BE58" s="223"/>
      <c r="BF58" s="223"/>
      <c r="BG58" s="223"/>
      <c r="BH58" s="223"/>
      <c r="BI58" s="224"/>
      <c r="BJ58" s="223">
        <f t="shared" ref="BJ58:BJ59" si="6">SUM(BJ40:BU40,BJ42:BU42,BJ44:BU44,BJ46:BU46,BJ48:BU48,BJ50:BU50,BJ52:BU52,BJ54:BU54,BJ56:BU56)</f>
        <v>190</v>
      </c>
      <c r="BK58" s="223"/>
      <c r="BL58" s="223"/>
      <c r="BM58" s="223"/>
      <c r="BN58" s="223"/>
      <c r="BO58" s="223"/>
      <c r="BP58" s="223"/>
      <c r="BQ58" s="223"/>
      <c r="BR58" s="223"/>
      <c r="BS58" s="223"/>
      <c r="BT58" s="223"/>
      <c r="BU58" s="240"/>
    </row>
    <row r="59" spans="1:73" s="64" customFormat="1" ht="25.5" customHeight="1" x14ac:dyDescent="0.25">
      <c r="A59" s="215"/>
      <c r="B59" s="216"/>
      <c r="C59" s="216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6"/>
      <c r="O59" s="216"/>
      <c r="P59" s="216"/>
      <c r="Q59" s="216"/>
      <c r="R59" s="216"/>
      <c r="S59" s="216"/>
      <c r="T59" s="216"/>
      <c r="U59" s="216"/>
      <c r="V59" s="217"/>
      <c r="W59" s="222" t="s">
        <v>50</v>
      </c>
      <c r="X59" s="222"/>
      <c r="Y59" s="222"/>
      <c r="Z59" s="248">
        <f>SUM(Z41:AK41,Z43:AK43,Z45:AK45,Z47:AK47,Z49:AK49,Z51:AK51,Z53:AK53,Z55:AK55,Z57:AK57)</f>
        <v>159</v>
      </c>
      <c r="AA59" s="248"/>
      <c r="AB59" s="248"/>
      <c r="AC59" s="248"/>
      <c r="AD59" s="248"/>
      <c r="AE59" s="248"/>
      <c r="AF59" s="248"/>
      <c r="AG59" s="248"/>
      <c r="AH59" s="248"/>
      <c r="AI59" s="248"/>
      <c r="AJ59" s="248"/>
      <c r="AK59" s="249"/>
      <c r="AL59" s="248">
        <f t="shared" si="4"/>
        <v>285</v>
      </c>
      <c r="AM59" s="248"/>
      <c r="AN59" s="248"/>
      <c r="AO59" s="248"/>
      <c r="AP59" s="248"/>
      <c r="AQ59" s="248"/>
      <c r="AR59" s="248"/>
      <c r="AS59" s="248"/>
      <c r="AT59" s="248"/>
      <c r="AU59" s="248"/>
      <c r="AV59" s="248"/>
      <c r="AW59" s="249"/>
      <c r="AX59" s="248">
        <f t="shared" si="5"/>
        <v>203</v>
      </c>
      <c r="AY59" s="248"/>
      <c r="AZ59" s="248"/>
      <c r="BA59" s="248"/>
      <c r="BB59" s="248"/>
      <c r="BC59" s="248"/>
      <c r="BD59" s="248"/>
      <c r="BE59" s="248"/>
      <c r="BF59" s="248"/>
      <c r="BG59" s="248"/>
      <c r="BH59" s="248"/>
      <c r="BI59" s="249"/>
      <c r="BJ59" s="248">
        <f t="shared" si="6"/>
        <v>0</v>
      </c>
      <c r="BK59" s="248"/>
      <c r="BL59" s="248"/>
      <c r="BM59" s="248"/>
      <c r="BN59" s="248"/>
      <c r="BO59" s="248"/>
      <c r="BP59" s="248"/>
      <c r="BQ59" s="248"/>
      <c r="BR59" s="248"/>
      <c r="BS59" s="248"/>
      <c r="BT59" s="248"/>
      <c r="BU59" s="249"/>
    </row>
    <row r="60" spans="1:73" s="64" customFormat="1" ht="25.5" customHeight="1" x14ac:dyDescent="0.25">
      <c r="A60" s="215"/>
      <c r="B60" s="216"/>
      <c r="C60" s="216"/>
      <c r="D60" s="216"/>
      <c r="E60" s="216"/>
      <c r="F60" s="216"/>
      <c r="G60" s="216"/>
      <c r="H60" s="216"/>
      <c r="I60" s="216"/>
      <c r="J60" s="216"/>
      <c r="K60" s="216"/>
      <c r="L60" s="216"/>
      <c r="M60" s="216"/>
      <c r="N60" s="216"/>
      <c r="O60" s="216"/>
      <c r="P60" s="216"/>
      <c r="Q60" s="216"/>
      <c r="R60" s="216"/>
      <c r="S60" s="216"/>
      <c r="T60" s="216"/>
      <c r="U60" s="216"/>
      <c r="V60" s="217"/>
      <c r="W60" s="244" t="s">
        <v>51</v>
      </c>
      <c r="X60" s="244"/>
      <c r="Y60" s="244"/>
      <c r="Z60" s="245">
        <f>Z59/Z58</f>
        <v>1</v>
      </c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6"/>
      <c r="AL60" s="245">
        <f t="shared" ref="AL60" si="7">AL59/AL58</f>
        <v>1</v>
      </c>
      <c r="AM60" s="245"/>
      <c r="AN60" s="245"/>
      <c r="AO60" s="245"/>
      <c r="AP60" s="245"/>
      <c r="AQ60" s="245"/>
      <c r="AR60" s="245"/>
      <c r="AS60" s="245"/>
      <c r="AT60" s="245"/>
      <c r="AU60" s="245"/>
      <c r="AV60" s="245"/>
      <c r="AW60" s="246"/>
      <c r="AX60" s="245">
        <f t="shared" ref="AX60" si="8">AX59/AX58</f>
        <v>0.82520325203252032</v>
      </c>
      <c r="AY60" s="245"/>
      <c r="AZ60" s="245"/>
      <c r="BA60" s="245"/>
      <c r="BB60" s="245"/>
      <c r="BC60" s="245"/>
      <c r="BD60" s="245"/>
      <c r="BE60" s="245"/>
      <c r="BF60" s="245"/>
      <c r="BG60" s="245"/>
      <c r="BH60" s="245"/>
      <c r="BI60" s="246"/>
      <c r="BJ60" s="245">
        <f t="shared" ref="BJ60" si="9">BJ59/BJ58</f>
        <v>0</v>
      </c>
      <c r="BK60" s="245"/>
      <c r="BL60" s="245"/>
      <c r="BM60" s="245"/>
      <c r="BN60" s="245"/>
      <c r="BO60" s="245"/>
      <c r="BP60" s="245"/>
      <c r="BQ60" s="245"/>
      <c r="BR60" s="245"/>
      <c r="BS60" s="245"/>
      <c r="BT60" s="245"/>
      <c r="BU60" s="247"/>
    </row>
    <row r="61" spans="1:73" s="64" customFormat="1" x14ac:dyDescent="0.25">
      <c r="A61" s="215"/>
      <c r="B61" s="216"/>
      <c r="C61" s="216"/>
      <c r="D61" s="216"/>
      <c r="E61" s="216"/>
      <c r="F61" s="216"/>
      <c r="G61" s="216"/>
      <c r="H61" s="216"/>
      <c r="I61" s="216"/>
      <c r="J61" s="216"/>
      <c r="K61" s="216"/>
      <c r="L61" s="216"/>
      <c r="M61" s="216"/>
      <c r="N61" s="216"/>
      <c r="O61" s="216"/>
      <c r="P61" s="216"/>
      <c r="Q61" s="216"/>
      <c r="R61" s="216"/>
      <c r="S61" s="216"/>
      <c r="T61" s="216"/>
      <c r="U61" s="216"/>
      <c r="V61" s="217"/>
      <c r="W61" s="209" t="s">
        <v>77</v>
      </c>
      <c r="X61" s="209"/>
      <c r="Y61" s="209"/>
      <c r="Z61" s="210">
        <v>1</v>
      </c>
      <c r="AA61" s="210"/>
      <c r="AB61" s="210"/>
      <c r="AC61" s="210"/>
      <c r="AD61" s="210"/>
      <c r="AE61" s="210"/>
      <c r="AF61" s="210"/>
      <c r="AG61" s="210"/>
      <c r="AH61" s="210"/>
      <c r="AI61" s="210"/>
      <c r="AJ61" s="210"/>
      <c r="AK61" s="210"/>
      <c r="AL61" s="210">
        <v>2</v>
      </c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>
        <v>3</v>
      </c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  <c r="BI61" s="210"/>
      <c r="BJ61" s="210">
        <v>4</v>
      </c>
      <c r="BK61" s="210"/>
      <c r="BL61" s="210"/>
      <c r="BM61" s="210"/>
      <c r="BN61" s="210"/>
      <c r="BO61" s="210"/>
      <c r="BP61" s="210"/>
      <c r="BQ61" s="210"/>
      <c r="BR61" s="210"/>
      <c r="BS61" s="210"/>
      <c r="BT61" s="210"/>
      <c r="BU61" s="211"/>
    </row>
    <row r="62" spans="1:73" s="64" customFormat="1" x14ac:dyDescent="0.25">
      <c r="A62" s="67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  <c r="AY62" s="68"/>
      <c r="AZ62" s="68"/>
      <c r="BA62" s="68"/>
      <c r="BB62" s="68"/>
      <c r="BC62" s="68"/>
      <c r="BD62" s="68"/>
      <c r="BE62" s="68"/>
      <c r="BF62" s="68"/>
      <c r="BG62" s="68"/>
      <c r="BH62" s="68"/>
      <c r="BI62" s="68"/>
      <c r="BJ62" s="68"/>
      <c r="BK62" s="68"/>
      <c r="BL62" s="68"/>
      <c r="BM62" s="68"/>
      <c r="BN62" s="68"/>
      <c r="BO62" s="68"/>
      <c r="BP62" s="68"/>
      <c r="BQ62" s="68"/>
      <c r="BR62" s="68"/>
      <c r="BS62" s="68"/>
      <c r="BT62" s="68"/>
      <c r="BU62" s="69"/>
    </row>
    <row r="63" spans="1:73" s="64" customFormat="1" x14ac:dyDescent="0.25">
      <c r="A63" s="67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9"/>
    </row>
    <row r="64" spans="1:73" s="64" customFormat="1" ht="15.75" thickBot="1" x14ac:dyDescent="0.3">
      <c r="A64" s="67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68"/>
      <c r="BS64" s="68"/>
      <c r="BT64" s="68"/>
      <c r="BU64" s="69"/>
    </row>
    <row r="65" spans="1:78" s="70" customFormat="1" ht="18.75" customHeight="1" thickBot="1" x14ac:dyDescent="0.3">
      <c r="A65" s="464" t="s">
        <v>78</v>
      </c>
      <c r="B65" s="465"/>
      <c r="C65" s="465"/>
      <c r="D65" s="465"/>
      <c r="E65" s="465"/>
      <c r="F65" s="465"/>
      <c r="G65" s="465"/>
      <c r="H65" s="465"/>
      <c r="I65" s="465"/>
      <c r="J65" s="465"/>
      <c r="K65" s="465"/>
      <c r="L65" s="465"/>
      <c r="M65" s="465"/>
      <c r="N65" s="465"/>
      <c r="O65" s="465"/>
      <c r="P65" s="465"/>
      <c r="Q65" s="465"/>
      <c r="R65" s="465"/>
      <c r="S65" s="465"/>
      <c r="T65" s="465"/>
      <c r="U65" s="465"/>
      <c r="V65" s="465"/>
      <c r="W65" s="465"/>
      <c r="X65" s="465"/>
      <c r="Y65" s="465"/>
      <c r="Z65" s="465"/>
      <c r="AA65" s="465"/>
      <c r="AB65" s="465"/>
      <c r="AC65" s="465"/>
      <c r="AD65" s="465"/>
      <c r="AE65" s="465"/>
      <c r="AF65" s="465"/>
      <c r="AG65" s="465"/>
      <c r="AH65" s="465"/>
      <c r="AI65" s="465"/>
      <c r="AJ65" s="465"/>
      <c r="AK65" s="465"/>
      <c r="AL65" s="465"/>
      <c r="AM65" s="465"/>
      <c r="AN65" s="465"/>
      <c r="AO65" s="465"/>
      <c r="AP65" s="465"/>
      <c r="AQ65" s="465"/>
      <c r="AR65" s="465"/>
      <c r="AS65" s="465"/>
      <c r="AT65" s="465"/>
      <c r="AU65" s="465"/>
      <c r="AV65" s="465"/>
      <c r="AW65" s="465"/>
      <c r="AX65" s="465"/>
      <c r="AY65" s="465"/>
      <c r="AZ65" s="465"/>
      <c r="BA65" s="465"/>
      <c r="BB65" s="465"/>
      <c r="BC65" s="465"/>
      <c r="BD65" s="465"/>
      <c r="BE65" s="465"/>
      <c r="BF65" s="465"/>
      <c r="BG65" s="465"/>
      <c r="BH65" s="465"/>
      <c r="BI65" s="465"/>
      <c r="BJ65" s="465"/>
      <c r="BK65" s="465"/>
      <c r="BL65" s="465"/>
      <c r="BM65" s="465"/>
      <c r="BN65" s="465"/>
      <c r="BO65" s="465"/>
      <c r="BP65" s="465"/>
      <c r="BQ65" s="465"/>
      <c r="BR65" s="466"/>
    </row>
    <row r="66" spans="1:78" s="70" customFormat="1" ht="9.75" customHeight="1" x14ac:dyDescent="0.25">
      <c r="A66" s="467"/>
      <c r="B66" s="468"/>
      <c r="C66" s="468"/>
      <c r="D66" s="468"/>
      <c r="E66" s="468"/>
      <c r="F66" s="468"/>
      <c r="G66" s="468"/>
      <c r="H66" s="468"/>
      <c r="I66" s="468"/>
      <c r="J66" s="468"/>
      <c r="K66" s="468"/>
      <c r="L66" s="468"/>
      <c r="M66" s="468"/>
      <c r="N66" s="468"/>
      <c r="O66" s="468"/>
      <c r="P66" s="468"/>
      <c r="Q66" s="468"/>
      <c r="R66" s="468"/>
      <c r="S66" s="468"/>
      <c r="T66" s="468"/>
      <c r="U66" s="468"/>
      <c r="V66" s="468"/>
      <c r="W66" s="468"/>
      <c r="X66" s="468"/>
      <c r="Y66" s="468"/>
      <c r="Z66" s="468"/>
      <c r="AA66" s="468"/>
      <c r="AB66" s="468"/>
      <c r="AC66" s="468"/>
      <c r="AD66" s="468"/>
      <c r="AE66" s="468"/>
      <c r="AF66" s="468"/>
      <c r="AG66" s="468"/>
      <c r="AH66" s="468"/>
      <c r="AI66" s="468"/>
      <c r="AJ66" s="468"/>
      <c r="AK66" s="468"/>
      <c r="AL66" s="468"/>
      <c r="AM66" s="468"/>
      <c r="AN66" s="468"/>
      <c r="AO66" s="468"/>
      <c r="AP66" s="468"/>
      <c r="AQ66" s="468"/>
      <c r="AR66" s="468"/>
      <c r="AS66" s="468"/>
      <c r="AT66" s="468"/>
      <c r="AU66" s="468"/>
      <c r="AV66" s="468"/>
      <c r="AW66" s="468"/>
      <c r="AX66" s="468"/>
      <c r="AY66" s="468"/>
      <c r="AZ66" s="468"/>
      <c r="BA66" s="468"/>
      <c r="BB66" s="468"/>
      <c r="BC66" s="468"/>
      <c r="BD66" s="468"/>
      <c r="BE66" s="468"/>
      <c r="BF66" s="468"/>
      <c r="BG66" s="468"/>
      <c r="BH66" s="468"/>
      <c r="BI66" s="468"/>
      <c r="BJ66" s="468"/>
      <c r="BK66" s="468"/>
      <c r="BL66" s="468"/>
      <c r="BM66" s="468"/>
      <c r="BN66" s="468"/>
      <c r="BO66" s="468"/>
      <c r="BP66" s="468"/>
      <c r="BQ66" s="468"/>
      <c r="BR66" s="469"/>
    </row>
    <row r="67" spans="1:78" s="70" customFormat="1" ht="32.25" customHeight="1" x14ac:dyDescent="0.25">
      <c r="A67" s="251" t="s">
        <v>79</v>
      </c>
      <c r="B67" s="252"/>
      <c r="C67" s="252"/>
      <c r="D67" s="252"/>
      <c r="E67" s="252"/>
      <c r="F67" s="252"/>
      <c r="G67" s="252"/>
      <c r="H67" s="252"/>
      <c r="I67" s="252"/>
      <c r="J67" s="252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  <c r="V67" s="253"/>
      <c r="W67" s="275" t="s">
        <v>110</v>
      </c>
      <c r="X67" s="252"/>
      <c r="Y67" s="252"/>
      <c r="Z67" s="252"/>
      <c r="AA67" s="252"/>
      <c r="AB67" s="252"/>
      <c r="AC67" s="252"/>
      <c r="AD67" s="252"/>
      <c r="AE67" s="252"/>
      <c r="AF67" s="252"/>
      <c r="AG67" s="252"/>
      <c r="AH67" s="252"/>
      <c r="AI67" s="252"/>
      <c r="AJ67" s="252"/>
      <c r="AK67" s="252"/>
      <c r="AL67" s="252"/>
      <c r="AM67" s="252"/>
      <c r="AN67" s="252"/>
      <c r="AO67" s="252"/>
      <c r="AP67" s="252"/>
      <c r="AQ67" s="252"/>
      <c r="AR67" s="252"/>
      <c r="AS67" s="252"/>
      <c r="AT67" s="252"/>
      <c r="AU67" s="252"/>
      <c r="AV67" s="252"/>
      <c r="AW67" s="252"/>
      <c r="AX67" s="252"/>
      <c r="AY67" s="252"/>
      <c r="AZ67" s="252"/>
      <c r="BA67" s="252"/>
      <c r="BB67" s="252"/>
      <c r="BC67" s="252"/>
      <c r="BD67" s="252"/>
      <c r="BE67" s="252"/>
      <c r="BF67" s="252"/>
      <c r="BG67" s="252"/>
      <c r="BH67" s="252"/>
      <c r="BI67" s="252"/>
      <c r="BJ67" s="252"/>
      <c r="BK67" s="252"/>
      <c r="BL67" s="252"/>
      <c r="BM67" s="252"/>
      <c r="BN67" s="252"/>
      <c r="BO67" s="252"/>
      <c r="BP67" s="252"/>
      <c r="BQ67" s="252"/>
      <c r="BR67" s="276"/>
    </row>
    <row r="68" spans="1:78" s="70" customFormat="1" ht="30" customHeight="1" x14ac:dyDescent="0.25">
      <c r="A68" s="254" t="s">
        <v>80</v>
      </c>
      <c r="B68" s="255"/>
      <c r="C68" s="255"/>
      <c r="D68" s="255"/>
      <c r="E68" s="255"/>
      <c r="F68" s="255"/>
      <c r="G68" s="255"/>
      <c r="H68" s="381" t="s">
        <v>81</v>
      </c>
      <c r="I68" s="381"/>
      <c r="J68" s="381"/>
      <c r="K68" s="381"/>
      <c r="L68" s="381"/>
      <c r="M68" s="381"/>
      <c r="N68" s="381"/>
      <c r="O68" s="381"/>
      <c r="P68" s="381"/>
      <c r="Q68" s="382"/>
      <c r="R68" s="258" t="s">
        <v>82</v>
      </c>
      <c r="S68" s="259"/>
      <c r="T68" s="259"/>
      <c r="U68" s="259"/>
      <c r="V68" s="260"/>
      <c r="W68" s="470" t="s">
        <v>83</v>
      </c>
      <c r="X68" s="471"/>
      <c r="Y68" s="471"/>
      <c r="Z68" s="471"/>
      <c r="AA68" s="471"/>
      <c r="AB68" s="471"/>
      <c r="AC68" s="471"/>
      <c r="AD68" s="472"/>
      <c r="AE68" s="280" t="s">
        <v>128</v>
      </c>
      <c r="AF68" s="281"/>
      <c r="AG68" s="281"/>
      <c r="AH68" s="281"/>
      <c r="AI68" s="281"/>
      <c r="AJ68" s="281"/>
      <c r="AK68" s="281"/>
      <c r="AL68" s="281"/>
      <c r="AM68" s="281"/>
      <c r="AN68" s="282"/>
      <c r="AO68" s="280" t="s">
        <v>129</v>
      </c>
      <c r="AP68" s="281"/>
      <c r="AQ68" s="281"/>
      <c r="AR68" s="281"/>
      <c r="AS68" s="281"/>
      <c r="AT68" s="281"/>
      <c r="AU68" s="281"/>
      <c r="AV68" s="281"/>
      <c r="AW68" s="281"/>
      <c r="AX68" s="282"/>
      <c r="AY68" s="280" t="s">
        <v>130</v>
      </c>
      <c r="AZ68" s="281"/>
      <c r="BA68" s="281"/>
      <c r="BB68" s="281"/>
      <c r="BC68" s="281"/>
      <c r="BD68" s="281"/>
      <c r="BE68" s="281"/>
      <c r="BF68" s="281"/>
      <c r="BG68" s="281"/>
      <c r="BH68" s="282"/>
      <c r="BI68" s="280" t="s">
        <v>131</v>
      </c>
      <c r="BJ68" s="281"/>
      <c r="BK68" s="281"/>
      <c r="BL68" s="281"/>
      <c r="BM68" s="281"/>
      <c r="BN68" s="281"/>
      <c r="BO68" s="281"/>
      <c r="BP68" s="281"/>
      <c r="BQ68" s="281"/>
      <c r="BR68" s="282"/>
      <c r="BS68" s="71"/>
    </row>
    <row r="69" spans="1:78" s="70" customFormat="1" ht="32.25" customHeight="1" x14ac:dyDescent="0.25">
      <c r="A69" s="261" t="s">
        <v>87</v>
      </c>
      <c r="B69" s="259"/>
      <c r="C69" s="259"/>
      <c r="D69" s="259"/>
      <c r="E69" s="259"/>
      <c r="F69" s="259"/>
      <c r="G69" s="259"/>
      <c r="H69" s="328" t="s">
        <v>88</v>
      </c>
      <c r="I69" s="328"/>
      <c r="J69" s="328"/>
      <c r="K69" s="328"/>
      <c r="L69" s="328"/>
      <c r="M69" s="328"/>
      <c r="N69" s="328"/>
      <c r="O69" s="328"/>
      <c r="P69" s="328"/>
      <c r="Q69" s="329"/>
      <c r="R69" s="378">
        <v>0.9</v>
      </c>
      <c r="S69" s="379"/>
      <c r="T69" s="379"/>
      <c r="U69" s="379"/>
      <c r="V69" s="380"/>
      <c r="W69" s="473" t="s">
        <v>112</v>
      </c>
      <c r="X69" s="474"/>
      <c r="Y69" s="474"/>
      <c r="Z69" s="474"/>
      <c r="AA69" s="474"/>
      <c r="AB69" s="474"/>
      <c r="AC69" s="474"/>
      <c r="AD69" s="475"/>
      <c r="AE69" s="476">
        <f>Z59</f>
        <v>159</v>
      </c>
      <c r="AF69" s="375"/>
      <c r="AG69" s="375"/>
      <c r="AH69" s="375"/>
      <c r="AI69" s="375"/>
      <c r="AJ69" s="375"/>
      <c r="AK69" s="375"/>
      <c r="AL69" s="375"/>
      <c r="AM69" s="375"/>
      <c r="AN69" s="376"/>
      <c r="AO69" s="374">
        <f>AL59</f>
        <v>285</v>
      </c>
      <c r="AP69" s="375"/>
      <c r="AQ69" s="375"/>
      <c r="AR69" s="375"/>
      <c r="AS69" s="375"/>
      <c r="AT69" s="375"/>
      <c r="AU69" s="375"/>
      <c r="AV69" s="375"/>
      <c r="AW69" s="375"/>
      <c r="AX69" s="376"/>
      <c r="AY69" s="374">
        <f>AX59</f>
        <v>203</v>
      </c>
      <c r="AZ69" s="375"/>
      <c r="BA69" s="375"/>
      <c r="BB69" s="375"/>
      <c r="BC69" s="375"/>
      <c r="BD69" s="375"/>
      <c r="BE69" s="375"/>
      <c r="BF69" s="375"/>
      <c r="BG69" s="375"/>
      <c r="BH69" s="376"/>
      <c r="BI69" s="374">
        <f>BJ59</f>
        <v>0</v>
      </c>
      <c r="BJ69" s="375"/>
      <c r="BK69" s="375"/>
      <c r="BL69" s="375"/>
      <c r="BM69" s="375"/>
      <c r="BN69" s="375"/>
      <c r="BO69" s="375"/>
      <c r="BP69" s="375"/>
      <c r="BQ69" s="375"/>
      <c r="BR69" s="377"/>
    </row>
    <row r="70" spans="1:78" s="70" customFormat="1" ht="33.75" customHeight="1" x14ac:dyDescent="0.25">
      <c r="A70" s="265"/>
      <c r="B70" s="266"/>
      <c r="C70" s="266"/>
      <c r="D70" s="266"/>
      <c r="E70" s="266"/>
      <c r="F70" s="266"/>
      <c r="G70" s="266"/>
      <c r="H70" s="330"/>
      <c r="I70" s="330"/>
      <c r="J70" s="330"/>
      <c r="K70" s="330"/>
      <c r="L70" s="330"/>
      <c r="M70" s="330"/>
      <c r="N70" s="330"/>
      <c r="O70" s="330"/>
      <c r="P70" s="330"/>
      <c r="Q70" s="331"/>
      <c r="R70" s="335"/>
      <c r="S70" s="336"/>
      <c r="T70" s="336"/>
      <c r="U70" s="336"/>
      <c r="V70" s="337"/>
      <c r="W70" s="268" t="s">
        <v>113</v>
      </c>
      <c r="X70" s="269"/>
      <c r="Y70" s="269"/>
      <c r="Z70" s="269"/>
      <c r="AA70" s="269"/>
      <c r="AB70" s="269"/>
      <c r="AC70" s="269"/>
      <c r="AD70" s="270"/>
      <c r="AE70" s="383">
        <f>Z58</f>
        <v>159</v>
      </c>
      <c r="AF70" s="384"/>
      <c r="AG70" s="384"/>
      <c r="AH70" s="384"/>
      <c r="AI70" s="384"/>
      <c r="AJ70" s="384"/>
      <c r="AK70" s="384"/>
      <c r="AL70" s="384"/>
      <c r="AM70" s="384"/>
      <c r="AN70" s="385"/>
      <c r="AO70" s="386">
        <f>AL58</f>
        <v>285</v>
      </c>
      <c r="AP70" s="384"/>
      <c r="AQ70" s="384"/>
      <c r="AR70" s="384"/>
      <c r="AS70" s="384"/>
      <c r="AT70" s="384"/>
      <c r="AU70" s="384"/>
      <c r="AV70" s="384"/>
      <c r="AW70" s="384"/>
      <c r="AX70" s="385"/>
      <c r="AY70" s="386">
        <f>AX58</f>
        <v>246</v>
      </c>
      <c r="AZ70" s="384"/>
      <c r="BA70" s="384"/>
      <c r="BB70" s="384"/>
      <c r="BC70" s="384"/>
      <c r="BD70" s="384"/>
      <c r="BE70" s="384"/>
      <c r="BF70" s="384"/>
      <c r="BG70" s="384"/>
      <c r="BH70" s="385"/>
      <c r="BI70" s="386">
        <f>BJ58</f>
        <v>190</v>
      </c>
      <c r="BJ70" s="384"/>
      <c r="BK70" s="384"/>
      <c r="BL70" s="384"/>
      <c r="BM70" s="384"/>
      <c r="BN70" s="384"/>
      <c r="BO70" s="384"/>
      <c r="BP70" s="384"/>
      <c r="BQ70" s="384"/>
      <c r="BR70" s="387"/>
    </row>
    <row r="71" spans="1:78" s="70" customFormat="1" ht="30" customHeight="1" x14ac:dyDescent="0.25">
      <c r="A71" s="261"/>
      <c r="B71" s="259"/>
      <c r="C71" s="259"/>
      <c r="D71" s="259"/>
      <c r="E71" s="259"/>
      <c r="F71" s="259"/>
      <c r="G71" s="259"/>
      <c r="H71" s="259"/>
      <c r="I71" s="259"/>
      <c r="J71" s="259"/>
      <c r="K71" s="259"/>
      <c r="L71" s="259"/>
      <c r="M71" s="259"/>
      <c r="N71" s="259"/>
      <c r="O71" s="259"/>
      <c r="P71" s="259"/>
      <c r="Q71" s="259"/>
      <c r="R71" s="259"/>
      <c r="S71" s="259"/>
      <c r="T71" s="259"/>
      <c r="U71" s="259"/>
      <c r="V71" s="260"/>
      <c r="W71" s="268" t="s">
        <v>114</v>
      </c>
      <c r="X71" s="269"/>
      <c r="Y71" s="269"/>
      <c r="Z71" s="269"/>
      <c r="AA71" s="269"/>
      <c r="AB71" s="269"/>
      <c r="AC71" s="269"/>
      <c r="AD71" s="270"/>
      <c r="AE71" s="271">
        <f>AE69/AE70</f>
        <v>1</v>
      </c>
      <c r="AF71" s="272"/>
      <c r="AG71" s="272"/>
      <c r="AH71" s="272"/>
      <c r="AI71" s="272"/>
      <c r="AJ71" s="272"/>
      <c r="AK71" s="272"/>
      <c r="AL71" s="272"/>
      <c r="AM71" s="272"/>
      <c r="AN71" s="273"/>
      <c r="AO71" s="274">
        <f>AO69/AO70</f>
        <v>1</v>
      </c>
      <c r="AP71" s="272"/>
      <c r="AQ71" s="272"/>
      <c r="AR71" s="272"/>
      <c r="AS71" s="272"/>
      <c r="AT71" s="272"/>
      <c r="AU71" s="272"/>
      <c r="AV71" s="272"/>
      <c r="AW71" s="272"/>
      <c r="AX71" s="273"/>
      <c r="AY71" s="274">
        <f>AY69/AY70</f>
        <v>0.82520325203252032</v>
      </c>
      <c r="AZ71" s="272"/>
      <c r="BA71" s="272"/>
      <c r="BB71" s="272"/>
      <c r="BC71" s="272"/>
      <c r="BD71" s="272"/>
      <c r="BE71" s="272"/>
      <c r="BF71" s="272"/>
      <c r="BG71" s="272"/>
      <c r="BH71" s="273"/>
      <c r="BI71" s="274">
        <f>BI69/BI70</f>
        <v>0</v>
      </c>
      <c r="BJ71" s="272"/>
      <c r="BK71" s="272"/>
      <c r="BL71" s="272"/>
      <c r="BM71" s="272"/>
      <c r="BN71" s="272"/>
      <c r="BO71" s="272"/>
      <c r="BP71" s="272"/>
      <c r="BQ71" s="272"/>
      <c r="BR71" s="283"/>
    </row>
    <row r="72" spans="1:78" s="70" customFormat="1" ht="30" customHeight="1" x14ac:dyDescent="0.25">
      <c r="A72" s="262"/>
      <c r="B72" s="263"/>
      <c r="C72" s="263"/>
      <c r="D72" s="263"/>
      <c r="E72" s="263"/>
      <c r="F72" s="263"/>
      <c r="G72" s="263"/>
      <c r="H72" s="263"/>
      <c r="I72" s="263"/>
      <c r="J72" s="263"/>
      <c r="K72" s="263"/>
      <c r="L72" s="263"/>
      <c r="M72" s="263"/>
      <c r="N72" s="263"/>
      <c r="O72" s="263"/>
      <c r="P72" s="263"/>
      <c r="Q72" s="263"/>
      <c r="R72" s="263"/>
      <c r="S72" s="263"/>
      <c r="T72" s="263"/>
      <c r="U72" s="263"/>
      <c r="V72" s="264"/>
      <c r="W72" s="284" t="s">
        <v>115</v>
      </c>
      <c r="X72" s="285"/>
      <c r="Y72" s="285"/>
      <c r="Z72" s="285"/>
      <c r="AA72" s="285"/>
      <c r="AB72" s="285"/>
      <c r="AC72" s="285"/>
      <c r="AD72" s="286"/>
      <c r="AE72" s="287">
        <f>AE71</f>
        <v>1</v>
      </c>
      <c r="AF72" s="288"/>
      <c r="AG72" s="288"/>
      <c r="AH72" s="288"/>
      <c r="AI72" s="288"/>
      <c r="AJ72" s="288"/>
      <c r="AK72" s="288"/>
      <c r="AL72" s="288"/>
      <c r="AM72" s="288"/>
      <c r="AN72" s="289"/>
      <c r="AO72" s="290">
        <f>(Z59+AL59)/(Z58+AL58)</f>
        <v>1</v>
      </c>
      <c r="AP72" s="291"/>
      <c r="AQ72" s="291"/>
      <c r="AR72" s="291"/>
      <c r="AS72" s="291"/>
      <c r="AT72" s="291"/>
      <c r="AU72" s="291"/>
      <c r="AV72" s="291"/>
      <c r="AW72" s="291"/>
      <c r="AX72" s="292"/>
      <c r="AY72" s="290">
        <f>(AE69+AO69+AY69)/(AE70+AO70+AY70)</f>
        <v>0.93768115942028984</v>
      </c>
      <c r="AZ72" s="291"/>
      <c r="BA72" s="291"/>
      <c r="BB72" s="291"/>
      <c r="BC72" s="291"/>
      <c r="BD72" s="291"/>
      <c r="BE72" s="291"/>
      <c r="BF72" s="291"/>
      <c r="BG72" s="291"/>
      <c r="BH72" s="292"/>
      <c r="BI72" s="290">
        <f>(AE69+AO69+AY69+BI69)/(AE70+AO70+AY70+BI70)</f>
        <v>0.73522727272727273</v>
      </c>
      <c r="BJ72" s="291"/>
      <c r="BK72" s="291"/>
      <c r="BL72" s="291"/>
      <c r="BM72" s="291"/>
      <c r="BN72" s="291"/>
      <c r="BO72" s="291"/>
      <c r="BP72" s="291"/>
      <c r="BQ72" s="291"/>
      <c r="BR72" s="293"/>
      <c r="BV72" s="70" t="s">
        <v>83</v>
      </c>
      <c r="BW72" s="70" t="s">
        <v>111</v>
      </c>
      <c r="BX72" s="70" t="s">
        <v>84</v>
      </c>
      <c r="BY72" s="70" t="s">
        <v>85</v>
      </c>
      <c r="BZ72" s="70" t="s">
        <v>86</v>
      </c>
    </row>
    <row r="73" spans="1:78" s="70" customFormat="1" ht="30" customHeight="1" x14ac:dyDescent="0.25">
      <c r="A73" s="262"/>
      <c r="B73" s="263"/>
      <c r="C73" s="263"/>
      <c r="D73" s="263"/>
      <c r="E73" s="263"/>
      <c r="F73" s="263"/>
      <c r="G73" s="263"/>
      <c r="H73" s="263"/>
      <c r="I73" s="263"/>
      <c r="J73" s="263"/>
      <c r="K73" s="263"/>
      <c r="L73" s="263"/>
      <c r="M73" s="263"/>
      <c r="N73" s="263"/>
      <c r="O73" s="263"/>
      <c r="P73" s="263"/>
      <c r="Q73" s="263"/>
      <c r="R73" s="263"/>
      <c r="S73" s="263"/>
      <c r="T73" s="263"/>
      <c r="U73" s="263"/>
      <c r="V73" s="264"/>
      <c r="W73" s="258" t="s">
        <v>116</v>
      </c>
      <c r="X73" s="259"/>
      <c r="Y73" s="259"/>
      <c r="Z73" s="259"/>
      <c r="AA73" s="259"/>
      <c r="AB73" s="259"/>
      <c r="AC73" s="259"/>
      <c r="AD73" s="260"/>
      <c r="AE73" s="296" t="s">
        <v>122</v>
      </c>
      <c r="AF73" s="297"/>
      <c r="AG73" s="297"/>
      <c r="AH73" s="297"/>
      <c r="AI73" s="297"/>
      <c r="AJ73" s="297"/>
      <c r="AK73" s="297"/>
      <c r="AL73" s="297"/>
      <c r="AM73" s="297"/>
      <c r="AN73" s="298"/>
      <c r="AO73" s="305" t="s">
        <v>132</v>
      </c>
      <c r="AP73" s="306"/>
      <c r="AQ73" s="306"/>
      <c r="AR73" s="306"/>
      <c r="AS73" s="306"/>
      <c r="AT73" s="306"/>
      <c r="AU73" s="306"/>
      <c r="AV73" s="306"/>
      <c r="AW73" s="306"/>
      <c r="AX73" s="307"/>
      <c r="AY73" s="305" t="s">
        <v>133</v>
      </c>
      <c r="AZ73" s="306"/>
      <c r="BA73" s="306"/>
      <c r="BB73" s="306"/>
      <c r="BC73" s="306"/>
      <c r="BD73" s="306"/>
      <c r="BE73" s="306"/>
      <c r="BF73" s="306"/>
      <c r="BG73" s="306"/>
      <c r="BH73" s="322"/>
      <c r="BI73" s="325"/>
      <c r="BJ73" s="306"/>
      <c r="BK73" s="306"/>
      <c r="BL73" s="306"/>
      <c r="BM73" s="306"/>
      <c r="BN73" s="306"/>
      <c r="BO73" s="306"/>
      <c r="BP73" s="306"/>
      <c r="BQ73" s="306"/>
      <c r="BR73" s="388"/>
      <c r="BV73" s="70" t="s">
        <v>112</v>
      </c>
      <c r="BW73" s="70">
        <f>AE69</f>
        <v>159</v>
      </c>
      <c r="BX73" s="70">
        <f>AO69</f>
        <v>285</v>
      </c>
      <c r="BY73" s="70">
        <f>AY69</f>
        <v>203</v>
      </c>
      <c r="BZ73" s="70">
        <f>BI69</f>
        <v>0</v>
      </c>
    </row>
    <row r="74" spans="1:78" s="70" customFormat="1" ht="14.25" customHeight="1" x14ac:dyDescent="0.25">
      <c r="A74" s="262"/>
      <c r="B74" s="263"/>
      <c r="C74" s="263"/>
      <c r="D74" s="263"/>
      <c r="E74" s="263"/>
      <c r="F74" s="263"/>
      <c r="G74" s="263"/>
      <c r="H74" s="263"/>
      <c r="I74" s="263"/>
      <c r="J74" s="263"/>
      <c r="K74" s="263"/>
      <c r="L74" s="263"/>
      <c r="M74" s="263"/>
      <c r="N74" s="263"/>
      <c r="O74" s="263"/>
      <c r="P74" s="263"/>
      <c r="Q74" s="263"/>
      <c r="R74" s="263"/>
      <c r="S74" s="263"/>
      <c r="T74" s="263"/>
      <c r="U74" s="263"/>
      <c r="V74" s="264"/>
      <c r="W74" s="294"/>
      <c r="X74" s="263"/>
      <c r="Y74" s="263"/>
      <c r="Z74" s="263"/>
      <c r="AA74" s="263"/>
      <c r="AB74" s="263"/>
      <c r="AC74" s="263"/>
      <c r="AD74" s="264"/>
      <c r="AE74" s="299"/>
      <c r="AF74" s="300"/>
      <c r="AG74" s="300"/>
      <c r="AH74" s="300"/>
      <c r="AI74" s="300"/>
      <c r="AJ74" s="300"/>
      <c r="AK74" s="300"/>
      <c r="AL74" s="300"/>
      <c r="AM74" s="300"/>
      <c r="AN74" s="301"/>
      <c r="AO74" s="308"/>
      <c r="AP74" s="309"/>
      <c r="AQ74" s="309"/>
      <c r="AR74" s="309"/>
      <c r="AS74" s="309"/>
      <c r="AT74" s="309"/>
      <c r="AU74" s="309"/>
      <c r="AV74" s="309"/>
      <c r="AW74" s="309"/>
      <c r="AX74" s="310"/>
      <c r="AY74" s="308"/>
      <c r="AZ74" s="309"/>
      <c r="BA74" s="309"/>
      <c r="BB74" s="309"/>
      <c r="BC74" s="309"/>
      <c r="BD74" s="309"/>
      <c r="BE74" s="309"/>
      <c r="BF74" s="309"/>
      <c r="BG74" s="309"/>
      <c r="BH74" s="323"/>
      <c r="BI74" s="326"/>
      <c r="BJ74" s="309"/>
      <c r="BK74" s="309"/>
      <c r="BL74" s="309"/>
      <c r="BM74" s="309"/>
      <c r="BN74" s="309"/>
      <c r="BO74" s="309"/>
      <c r="BP74" s="309"/>
      <c r="BQ74" s="309"/>
      <c r="BR74" s="389"/>
      <c r="BV74" s="70" t="s">
        <v>113</v>
      </c>
      <c r="BW74" s="70">
        <f>AE70</f>
        <v>159</v>
      </c>
      <c r="BX74" s="70">
        <f>AO70</f>
        <v>285</v>
      </c>
      <c r="BY74" s="70">
        <f>AY70</f>
        <v>246</v>
      </c>
      <c r="BZ74" s="70">
        <f>BI70</f>
        <v>190</v>
      </c>
    </row>
    <row r="75" spans="1:78" s="70" customFormat="1" ht="14.25" customHeight="1" x14ac:dyDescent="0.25">
      <c r="A75" s="262"/>
      <c r="B75" s="263"/>
      <c r="C75" s="263"/>
      <c r="D75" s="263"/>
      <c r="E75" s="263"/>
      <c r="F75" s="263"/>
      <c r="G75" s="263"/>
      <c r="H75" s="263"/>
      <c r="I75" s="263"/>
      <c r="J75" s="263"/>
      <c r="K75" s="263"/>
      <c r="L75" s="263"/>
      <c r="M75" s="263"/>
      <c r="N75" s="263"/>
      <c r="O75" s="263"/>
      <c r="P75" s="263"/>
      <c r="Q75" s="263"/>
      <c r="R75" s="263"/>
      <c r="S75" s="263"/>
      <c r="T75" s="263"/>
      <c r="U75" s="263"/>
      <c r="V75" s="264"/>
      <c r="W75" s="294"/>
      <c r="X75" s="263"/>
      <c r="Y75" s="263"/>
      <c r="Z75" s="263"/>
      <c r="AA75" s="263"/>
      <c r="AB75" s="263"/>
      <c r="AC75" s="263"/>
      <c r="AD75" s="264"/>
      <c r="AE75" s="299"/>
      <c r="AF75" s="300"/>
      <c r="AG75" s="300"/>
      <c r="AH75" s="300"/>
      <c r="AI75" s="300"/>
      <c r="AJ75" s="300"/>
      <c r="AK75" s="300"/>
      <c r="AL75" s="300"/>
      <c r="AM75" s="300"/>
      <c r="AN75" s="301"/>
      <c r="AO75" s="308"/>
      <c r="AP75" s="309"/>
      <c r="AQ75" s="309"/>
      <c r="AR75" s="309"/>
      <c r="AS75" s="309"/>
      <c r="AT75" s="309"/>
      <c r="AU75" s="309"/>
      <c r="AV75" s="309"/>
      <c r="AW75" s="309"/>
      <c r="AX75" s="310"/>
      <c r="AY75" s="308"/>
      <c r="AZ75" s="309"/>
      <c r="BA75" s="309"/>
      <c r="BB75" s="309"/>
      <c r="BC75" s="309"/>
      <c r="BD75" s="309"/>
      <c r="BE75" s="309"/>
      <c r="BF75" s="309"/>
      <c r="BG75" s="309"/>
      <c r="BH75" s="323"/>
      <c r="BI75" s="326"/>
      <c r="BJ75" s="309"/>
      <c r="BK75" s="309"/>
      <c r="BL75" s="309"/>
      <c r="BM75" s="309"/>
      <c r="BN75" s="309"/>
      <c r="BO75" s="309"/>
      <c r="BP75" s="309"/>
      <c r="BQ75" s="309"/>
      <c r="BR75" s="389"/>
      <c r="BV75" s="70" t="s">
        <v>114</v>
      </c>
      <c r="BW75" s="72">
        <f>AE71</f>
        <v>1</v>
      </c>
      <c r="BX75" s="72">
        <f>AO71</f>
        <v>1</v>
      </c>
      <c r="BY75" s="72">
        <f>AY71</f>
        <v>0.82520325203252032</v>
      </c>
      <c r="BZ75" s="72">
        <f>BI71</f>
        <v>0</v>
      </c>
    </row>
    <row r="76" spans="1:78" s="70" customFormat="1" ht="14.25" customHeight="1" x14ac:dyDescent="0.25">
      <c r="A76" s="262"/>
      <c r="B76" s="263"/>
      <c r="C76" s="263"/>
      <c r="D76" s="263"/>
      <c r="E76" s="263"/>
      <c r="F76" s="263"/>
      <c r="G76" s="263"/>
      <c r="H76" s="263"/>
      <c r="I76" s="263"/>
      <c r="J76" s="263"/>
      <c r="K76" s="263"/>
      <c r="L76" s="263"/>
      <c r="M76" s="263"/>
      <c r="N76" s="263"/>
      <c r="O76" s="263"/>
      <c r="P76" s="263"/>
      <c r="Q76" s="263"/>
      <c r="R76" s="263"/>
      <c r="S76" s="263"/>
      <c r="T76" s="263"/>
      <c r="U76" s="263"/>
      <c r="V76" s="264"/>
      <c r="W76" s="294"/>
      <c r="X76" s="263"/>
      <c r="Y76" s="263"/>
      <c r="Z76" s="263"/>
      <c r="AA76" s="263"/>
      <c r="AB76" s="263"/>
      <c r="AC76" s="263"/>
      <c r="AD76" s="264"/>
      <c r="AE76" s="299"/>
      <c r="AF76" s="300"/>
      <c r="AG76" s="300"/>
      <c r="AH76" s="300"/>
      <c r="AI76" s="300"/>
      <c r="AJ76" s="300"/>
      <c r="AK76" s="300"/>
      <c r="AL76" s="300"/>
      <c r="AM76" s="300"/>
      <c r="AN76" s="301"/>
      <c r="AO76" s="308"/>
      <c r="AP76" s="309"/>
      <c r="AQ76" s="309"/>
      <c r="AR76" s="309"/>
      <c r="AS76" s="309"/>
      <c r="AT76" s="309"/>
      <c r="AU76" s="309"/>
      <c r="AV76" s="309"/>
      <c r="AW76" s="309"/>
      <c r="AX76" s="310"/>
      <c r="AY76" s="308"/>
      <c r="AZ76" s="309"/>
      <c r="BA76" s="309"/>
      <c r="BB76" s="309"/>
      <c r="BC76" s="309"/>
      <c r="BD76" s="309"/>
      <c r="BE76" s="309"/>
      <c r="BF76" s="309"/>
      <c r="BG76" s="309"/>
      <c r="BH76" s="323"/>
      <c r="BI76" s="326"/>
      <c r="BJ76" s="309"/>
      <c r="BK76" s="309"/>
      <c r="BL76" s="309"/>
      <c r="BM76" s="309"/>
      <c r="BN76" s="309"/>
      <c r="BO76" s="309"/>
      <c r="BP76" s="309"/>
      <c r="BQ76" s="309"/>
      <c r="BR76" s="389"/>
      <c r="BV76" s="70" t="s">
        <v>115</v>
      </c>
      <c r="BW76" s="72">
        <f>AE72</f>
        <v>1</v>
      </c>
      <c r="BX76" s="72">
        <f>AO72</f>
        <v>1</v>
      </c>
      <c r="BY76" s="72">
        <f>AY72</f>
        <v>0.93768115942028984</v>
      </c>
      <c r="BZ76" s="72">
        <f>BI72</f>
        <v>0.73522727272727273</v>
      </c>
    </row>
    <row r="77" spans="1:78" s="70" customFormat="1" ht="14.25" customHeight="1" x14ac:dyDescent="0.25">
      <c r="A77" s="262"/>
      <c r="B77" s="263"/>
      <c r="C77" s="263"/>
      <c r="D77" s="263"/>
      <c r="E77" s="263"/>
      <c r="F77" s="263"/>
      <c r="G77" s="263"/>
      <c r="H77" s="263"/>
      <c r="I77" s="263"/>
      <c r="J77" s="263"/>
      <c r="K77" s="263"/>
      <c r="L77" s="263"/>
      <c r="M77" s="263"/>
      <c r="N77" s="263"/>
      <c r="O77" s="263"/>
      <c r="P77" s="263"/>
      <c r="Q77" s="263"/>
      <c r="R77" s="263"/>
      <c r="S77" s="263"/>
      <c r="T77" s="263"/>
      <c r="U77" s="263"/>
      <c r="V77" s="264"/>
      <c r="W77" s="294"/>
      <c r="X77" s="263"/>
      <c r="Y77" s="263"/>
      <c r="Z77" s="263"/>
      <c r="AA77" s="263"/>
      <c r="AB77" s="263"/>
      <c r="AC77" s="263"/>
      <c r="AD77" s="264"/>
      <c r="AE77" s="299"/>
      <c r="AF77" s="300"/>
      <c r="AG77" s="300"/>
      <c r="AH77" s="300"/>
      <c r="AI77" s="300"/>
      <c r="AJ77" s="300"/>
      <c r="AK77" s="300"/>
      <c r="AL77" s="300"/>
      <c r="AM77" s="300"/>
      <c r="AN77" s="301"/>
      <c r="AO77" s="308"/>
      <c r="AP77" s="309"/>
      <c r="AQ77" s="309"/>
      <c r="AR77" s="309"/>
      <c r="AS77" s="309"/>
      <c r="AT77" s="309"/>
      <c r="AU77" s="309"/>
      <c r="AV77" s="309"/>
      <c r="AW77" s="309"/>
      <c r="AX77" s="310"/>
      <c r="AY77" s="308"/>
      <c r="AZ77" s="309"/>
      <c r="BA77" s="309"/>
      <c r="BB77" s="309"/>
      <c r="BC77" s="309"/>
      <c r="BD77" s="309"/>
      <c r="BE77" s="309"/>
      <c r="BF77" s="309"/>
      <c r="BG77" s="309"/>
      <c r="BH77" s="323"/>
      <c r="BI77" s="326"/>
      <c r="BJ77" s="309"/>
      <c r="BK77" s="309"/>
      <c r="BL77" s="309"/>
      <c r="BM77" s="309"/>
      <c r="BN77" s="309"/>
      <c r="BO77" s="309"/>
      <c r="BP77" s="309"/>
      <c r="BQ77" s="309"/>
      <c r="BR77" s="389"/>
      <c r="BV77" s="70" t="s">
        <v>82</v>
      </c>
      <c r="BW77" s="72">
        <f>R69</f>
        <v>0.9</v>
      </c>
      <c r="BX77" s="72">
        <f>R69</f>
        <v>0.9</v>
      </c>
      <c r="BY77" s="72">
        <f>R69</f>
        <v>0.9</v>
      </c>
      <c r="BZ77" s="72">
        <f>R69</f>
        <v>0.9</v>
      </c>
    </row>
    <row r="78" spans="1:78" s="70" customFormat="1" ht="14.25" customHeight="1" x14ac:dyDescent="0.25">
      <c r="A78" s="262"/>
      <c r="B78" s="263"/>
      <c r="C78" s="263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63"/>
      <c r="O78" s="263"/>
      <c r="P78" s="263"/>
      <c r="Q78" s="263"/>
      <c r="R78" s="263"/>
      <c r="S78" s="263"/>
      <c r="T78" s="263"/>
      <c r="U78" s="263"/>
      <c r="V78" s="264"/>
      <c r="W78" s="294"/>
      <c r="X78" s="263"/>
      <c r="Y78" s="263"/>
      <c r="Z78" s="263"/>
      <c r="AA78" s="263"/>
      <c r="AB78" s="263"/>
      <c r="AC78" s="263"/>
      <c r="AD78" s="264"/>
      <c r="AE78" s="299"/>
      <c r="AF78" s="300"/>
      <c r="AG78" s="300"/>
      <c r="AH78" s="300"/>
      <c r="AI78" s="300"/>
      <c r="AJ78" s="300"/>
      <c r="AK78" s="300"/>
      <c r="AL78" s="300"/>
      <c r="AM78" s="300"/>
      <c r="AN78" s="301"/>
      <c r="AO78" s="308"/>
      <c r="AP78" s="309"/>
      <c r="AQ78" s="309"/>
      <c r="AR78" s="309"/>
      <c r="AS78" s="309"/>
      <c r="AT78" s="309"/>
      <c r="AU78" s="309"/>
      <c r="AV78" s="309"/>
      <c r="AW78" s="309"/>
      <c r="AX78" s="310"/>
      <c r="AY78" s="308"/>
      <c r="AZ78" s="309"/>
      <c r="BA78" s="309"/>
      <c r="BB78" s="309"/>
      <c r="BC78" s="309"/>
      <c r="BD78" s="309"/>
      <c r="BE78" s="309"/>
      <c r="BF78" s="309"/>
      <c r="BG78" s="309"/>
      <c r="BH78" s="323"/>
      <c r="BI78" s="326"/>
      <c r="BJ78" s="309"/>
      <c r="BK78" s="309"/>
      <c r="BL78" s="309"/>
      <c r="BM78" s="309"/>
      <c r="BN78" s="309"/>
      <c r="BO78" s="309"/>
      <c r="BP78" s="309"/>
      <c r="BQ78" s="309"/>
      <c r="BR78" s="389"/>
    </row>
    <row r="79" spans="1:78" s="70" customFormat="1" ht="14.25" customHeight="1" x14ac:dyDescent="0.25">
      <c r="A79" s="265"/>
      <c r="B79" s="266"/>
      <c r="C79" s="266"/>
      <c r="D79" s="266"/>
      <c r="E79" s="266"/>
      <c r="F79" s="266"/>
      <c r="G79" s="266"/>
      <c r="H79" s="266"/>
      <c r="I79" s="266"/>
      <c r="J79" s="266"/>
      <c r="K79" s="266"/>
      <c r="L79" s="266"/>
      <c r="M79" s="266"/>
      <c r="N79" s="266"/>
      <c r="O79" s="266"/>
      <c r="P79" s="266"/>
      <c r="Q79" s="266"/>
      <c r="R79" s="266"/>
      <c r="S79" s="266"/>
      <c r="T79" s="266"/>
      <c r="U79" s="266"/>
      <c r="V79" s="267"/>
      <c r="W79" s="295"/>
      <c r="X79" s="266"/>
      <c r="Y79" s="266"/>
      <c r="Z79" s="266"/>
      <c r="AA79" s="266"/>
      <c r="AB79" s="266"/>
      <c r="AC79" s="266"/>
      <c r="AD79" s="267"/>
      <c r="AE79" s="302"/>
      <c r="AF79" s="303"/>
      <c r="AG79" s="303"/>
      <c r="AH79" s="303"/>
      <c r="AI79" s="303"/>
      <c r="AJ79" s="303"/>
      <c r="AK79" s="303"/>
      <c r="AL79" s="303"/>
      <c r="AM79" s="303"/>
      <c r="AN79" s="304"/>
      <c r="AO79" s="311"/>
      <c r="AP79" s="312"/>
      <c r="AQ79" s="312"/>
      <c r="AR79" s="312"/>
      <c r="AS79" s="312"/>
      <c r="AT79" s="312"/>
      <c r="AU79" s="312"/>
      <c r="AV79" s="312"/>
      <c r="AW79" s="312"/>
      <c r="AX79" s="313"/>
      <c r="AY79" s="311"/>
      <c r="AZ79" s="312"/>
      <c r="BA79" s="312"/>
      <c r="BB79" s="312"/>
      <c r="BC79" s="312"/>
      <c r="BD79" s="312"/>
      <c r="BE79" s="312"/>
      <c r="BF79" s="312"/>
      <c r="BG79" s="312"/>
      <c r="BH79" s="324"/>
      <c r="BI79" s="327"/>
      <c r="BJ79" s="312"/>
      <c r="BK79" s="312"/>
      <c r="BL79" s="312"/>
      <c r="BM79" s="312"/>
      <c r="BN79" s="312"/>
      <c r="BO79" s="312"/>
      <c r="BP79" s="312"/>
      <c r="BQ79" s="312"/>
      <c r="BR79" s="390"/>
    </row>
    <row r="80" spans="1:78" s="70" customFormat="1" ht="8.25" customHeight="1" x14ac:dyDescent="0.25">
      <c r="A80" s="19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16"/>
    </row>
    <row r="81" spans="1:78" s="70" customFormat="1" ht="32.25" customHeight="1" x14ac:dyDescent="0.25">
      <c r="A81" s="251" t="s">
        <v>91</v>
      </c>
      <c r="B81" s="252"/>
      <c r="C81" s="252"/>
      <c r="D81" s="252"/>
      <c r="E81" s="252"/>
      <c r="F81" s="252"/>
      <c r="G81" s="252"/>
      <c r="H81" s="252"/>
      <c r="I81" s="252"/>
      <c r="J81" s="252"/>
      <c r="K81" s="252"/>
      <c r="L81" s="252"/>
      <c r="M81" s="252"/>
      <c r="N81" s="252"/>
      <c r="O81" s="252"/>
      <c r="P81" s="252"/>
      <c r="Q81" s="252"/>
      <c r="R81" s="252"/>
      <c r="S81" s="252"/>
      <c r="T81" s="252"/>
      <c r="U81" s="252"/>
      <c r="V81" s="253"/>
      <c r="W81" s="275" t="s">
        <v>110</v>
      </c>
      <c r="X81" s="252"/>
      <c r="Y81" s="252"/>
      <c r="Z81" s="252"/>
      <c r="AA81" s="252"/>
      <c r="AB81" s="252"/>
      <c r="AC81" s="252"/>
      <c r="AD81" s="252"/>
      <c r="AE81" s="252"/>
      <c r="AF81" s="252"/>
      <c r="AG81" s="252"/>
      <c r="AH81" s="252"/>
      <c r="AI81" s="252"/>
      <c r="AJ81" s="252"/>
      <c r="AK81" s="252"/>
      <c r="AL81" s="252"/>
      <c r="AM81" s="252"/>
      <c r="AN81" s="252"/>
      <c r="AO81" s="252"/>
      <c r="AP81" s="252"/>
      <c r="AQ81" s="252"/>
      <c r="AR81" s="252"/>
      <c r="AS81" s="252"/>
      <c r="AT81" s="252"/>
      <c r="AU81" s="252"/>
      <c r="AV81" s="252"/>
      <c r="AW81" s="252"/>
      <c r="AX81" s="252"/>
      <c r="AY81" s="252"/>
      <c r="AZ81" s="252"/>
      <c r="BA81" s="252"/>
      <c r="BB81" s="252"/>
      <c r="BC81" s="252"/>
      <c r="BD81" s="252"/>
      <c r="BE81" s="252"/>
      <c r="BF81" s="252"/>
      <c r="BG81" s="252"/>
      <c r="BH81" s="252"/>
      <c r="BI81" s="252"/>
      <c r="BJ81" s="252"/>
      <c r="BK81" s="252"/>
      <c r="BL81" s="252"/>
      <c r="BM81" s="252"/>
      <c r="BN81" s="252"/>
      <c r="BO81" s="252"/>
      <c r="BP81" s="252"/>
      <c r="BQ81" s="252"/>
      <c r="BR81" s="276"/>
    </row>
    <row r="82" spans="1:78" s="70" customFormat="1" ht="30" customHeight="1" x14ac:dyDescent="0.25">
      <c r="A82" s="254" t="s">
        <v>80</v>
      </c>
      <c r="B82" s="255"/>
      <c r="C82" s="255"/>
      <c r="D82" s="255"/>
      <c r="E82" s="255"/>
      <c r="F82" s="255"/>
      <c r="G82" s="255"/>
      <c r="H82" s="256" t="s">
        <v>89</v>
      </c>
      <c r="I82" s="256"/>
      <c r="J82" s="256"/>
      <c r="K82" s="256"/>
      <c r="L82" s="256"/>
      <c r="M82" s="256"/>
      <c r="N82" s="256"/>
      <c r="O82" s="256"/>
      <c r="P82" s="256"/>
      <c r="Q82" s="257"/>
      <c r="R82" s="258" t="s">
        <v>82</v>
      </c>
      <c r="S82" s="259"/>
      <c r="T82" s="259"/>
      <c r="U82" s="259"/>
      <c r="V82" s="260"/>
      <c r="W82" s="277" t="s">
        <v>83</v>
      </c>
      <c r="X82" s="278"/>
      <c r="Y82" s="278"/>
      <c r="Z82" s="278"/>
      <c r="AA82" s="278"/>
      <c r="AB82" s="278"/>
      <c r="AC82" s="278"/>
      <c r="AD82" s="279"/>
      <c r="AE82" s="280" t="s">
        <v>128</v>
      </c>
      <c r="AF82" s="281"/>
      <c r="AG82" s="281"/>
      <c r="AH82" s="281"/>
      <c r="AI82" s="281"/>
      <c r="AJ82" s="281"/>
      <c r="AK82" s="281"/>
      <c r="AL82" s="281"/>
      <c r="AM82" s="281"/>
      <c r="AN82" s="282"/>
      <c r="AO82" s="280" t="s">
        <v>129</v>
      </c>
      <c r="AP82" s="281"/>
      <c r="AQ82" s="281"/>
      <c r="AR82" s="281"/>
      <c r="AS82" s="281"/>
      <c r="AT82" s="281"/>
      <c r="AU82" s="281"/>
      <c r="AV82" s="281"/>
      <c r="AW82" s="281"/>
      <c r="AX82" s="282"/>
      <c r="AY82" s="280" t="s">
        <v>130</v>
      </c>
      <c r="AZ82" s="281"/>
      <c r="BA82" s="281"/>
      <c r="BB82" s="281"/>
      <c r="BC82" s="281"/>
      <c r="BD82" s="281"/>
      <c r="BE82" s="281"/>
      <c r="BF82" s="281"/>
      <c r="BG82" s="281"/>
      <c r="BH82" s="282"/>
      <c r="BI82" s="280" t="s">
        <v>131</v>
      </c>
      <c r="BJ82" s="281"/>
      <c r="BK82" s="281"/>
      <c r="BL82" s="281"/>
      <c r="BM82" s="281"/>
      <c r="BN82" s="281"/>
      <c r="BO82" s="281"/>
      <c r="BP82" s="281"/>
      <c r="BQ82" s="281"/>
      <c r="BR82" s="282"/>
      <c r="BS82" s="71"/>
    </row>
    <row r="83" spans="1:78" s="70" customFormat="1" ht="66.75" customHeight="1" x14ac:dyDescent="0.25">
      <c r="A83" s="261" t="s">
        <v>87</v>
      </c>
      <c r="B83" s="259"/>
      <c r="C83" s="259"/>
      <c r="D83" s="259"/>
      <c r="E83" s="259"/>
      <c r="F83" s="259"/>
      <c r="G83" s="259"/>
      <c r="H83" s="328" t="s">
        <v>90</v>
      </c>
      <c r="I83" s="328"/>
      <c r="J83" s="328"/>
      <c r="K83" s="328"/>
      <c r="L83" s="328"/>
      <c r="M83" s="328"/>
      <c r="N83" s="328"/>
      <c r="O83" s="328"/>
      <c r="P83" s="328"/>
      <c r="Q83" s="329"/>
      <c r="R83" s="332">
        <v>1</v>
      </c>
      <c r="S83" s="333"/>
      <c r="T83" s="333"/>
      <c r="U83" s="333"/>
      <c r="V83" s="334"/>
      <c r="W83" s="345" t="s">
        <v>123</v>
      </c>
      <c r="X83" s="346"/>
      <c r="Y83" s="346"/>
      <c r="Z83" s="346"/>
      <c r="AA83" s="346"/>
      <c r="AB83" s="346"/>
      <c r="AC83" s="346"/>
      <c r="AD83" s="347"/>
      <c r="AE83" s="348">
        <v>4</v>
      </c>
      <c r="AF83" s="349"/>
      <c r="AG83" s="349"/>
      <c r="AH83" s="349"/>
      <c r="AI83" s="349"/>
      <c r="AJ83" s="349"/>
      <c r="AK83" s="349"/>
      <c r="AL83" s="349"/>
      <c r="AM83" s="349"/>
      <c r="AN83" s="350"/>
      <c r="AO83" s="351">
        <v>5</v>
      </c>
      <c r="AP83" s="349"/>
      <c r="AQ83" s="349"/>
      <c r="AR83" s="349"/>
      <c r="AS83" s="349"/>
      <c r="AT83" s="349"/>
      <c r="AU83" s="349"/>
      <c r="AV83" s="349"/>
      <c r="AW83" s="349"/>
      <c r="AX83" s="350"/>
      <c r="AY83" s="351">
        <v>5</v>
      </c>
      <c r="AZ83" s="349"/>
      <c r="BA83" s="349"/>
      <c r="BB83" s="349"/>
      <c r="BC83" s="349"/>
      <c r="BD83" s="349"/>
      <c r="BE83" s="349"/>
      <c r="BF83" s="349"/>
      <c r="BG83" s="349"/>
      <c r="BH83" s="350"/>
      <c r="BI83" s="351">
        <v>0</v>
      </c>
      <c r="BJ83" s="349"/>
      <c r="BK83" s="349"/>
      <c r="BL83" s="349"/>
      <c r="BM83" s="349"/>
      <c r="BN83" s="349"/>
      <c r="BO83" s="349"/>
      <c r="BP83" s="349"/>
      <c r="BQ83" s="349"/>
      <c r="BR83" s="391"/>
    </row>
    <row r="84" spans="1:78" s="70" customFormat="1" ht="107.25" customHeight="1" x14ac:dyDescent="0.25">
      <c r="A84" s="265"/>
      <c r="B84" s="266"/>
      <c r="C84" s="266"/>
      <c r="D84" s="266"/>
      <c r="E84" s="266"/>
      <c r="F84" s="266"/>
      <c r="G84" s="266"/>
      <c r="H84" s="330"/>
      <c r="I84" s="330"/>
      <c r="J84" s="330"/>
      <c r="K84" s="330"/>
      <c r="L84" s="330"/>
      <c r="M84" s="330"/>
      <c r="N84" s="330"/>
      <c r="O84" s="330"/>
      <c r="P84" s="330"/>
      <c r="Q84" s="331"/>
      <c r="R84" s="335"/>
      <c r="S84" s="336"/>
      <c r="T84" s="336"/>
      <c r="U84" s="336"/>
      <c r="V84" s="337"/>
      <c r="W84" s="338" t="s">
        <v>124</v>
      </c>
      <c r="X84" s="339"/>
      <c r="Y84" s="339"/>
      <c r="Z84" s="339"/>
      <c r="AA84" s="339"/>
      <c r="AB84" s="339"/>
      <c r="AC84" s="339"/>
      <c r="AD84" s="340"/>
      <c r="AE84" s="341">
        <v>4</v>
      </c>
      <c r="AF84" s="342"/>
      <c r="AG84" s="342"/>
      <c r="AH84" s="342"/>
      <c r="AI84" s="342"/>
      <c r="AJ84" s="342"/>
      <c r="AK84" s="342"/>
      <c r="AL84" s="342"/>
      <c r="AM84" s="342"/>
      <c r="AN84" s="343"/>
      <c r="AO84" s="344">
        <v>5</v>
      </c>
      <c r="AP84" s="342"/>
      <c r="AQ84" s="342"/>
      <c r="AR84" s="342"/>
      <c r="AS84" s="342"/>
      <c r="AT84" s="342"/>
      <c r="AU84" s="342"/>
      <c r="AV84" s="342"/>
      <c r="AW84" s="342"/>
      <c r="AX84" s="343"/>
      <c r="AY84" s="344">
        <v>5</v>
      </c>
      <c r="AZ84" s="342"/>
      <c r="BA84" s="342"/>
      <c r="BB84" s="342"/>
      <c r="BC84" s="342"/>
      <c r="BD84" s="342"/>
      <c r="BE84" s="342"/>
      <c r="BF84" s="342"/>
      <c r="BG84" s="342"/>
      <c r="BH84" s="343"/>
      <c r="BI84" s="344">
        <v>0</v>
      </c>
      <c r="BJ84" s="342"/>
      <c r="BK84" s="342"/>
      <c r="BL84" s="342"/>
      <c r="BM84" s="342"/>
      <c r="BN84" s="342"/>
      <c r="BO84" s="342"/>
      <c r="BP84" s="342"/>
      <c r="BQ84" s="342"/>
      <c r="BR84" s="392"/>
    </row>
    <row r="85" spans="1:78" s="70" customFormat="1" ht="30" customHeight="1" x14ac:dyDescent="0.25">
      <c r="A85" s="261"/>
      <c r="B85" s="259"/>
      <c r="C85" s="259"/>
      <c r="D85" s="259"/>
      <c r="E85" s="259"/>
      <c r="F85" s="259"/>
      <c r="G85" s="259"/>
      <c r="H85" s="259"/>
      <c r="I85" s="259"/>
      <c r="J85" s="259"/>
      <c r="K85" s="259"/>
      <c r="L85" s="259"/>
      <c r="M85" s="259"/>
      <c r="N85" s="259"/>
      <c r="O85" s="259"/>
      <c r="P85" s="259"/>
      <c r="Q85" s="259"/>
      <c r="R85" s="259"/>
      <c r="S85" s="259"/>
      <c r="T85" s="259"/>
      <c r="U85" s="259"/>
      <c r="V85" s="260"/>
      <c r="W85" s="338" t="s">
        <v>89</v>
      </c>
      <c r="X85" s="339"/>
      <c r="Y85" s="339"/>
      <c r="Z85" s="339"/>
      <c r="AA85" s="339"/>
      <c r="AB85" s="339"/>
      <c r="AC85" s="339"/>
      <c r="AD85" s="340"/>
      <c r="AE85" s="393">
        <f>AE83/AE84</f>
        <v>1</v>
      </c>
      <c r="AF85" s="394"/>
      <c r="AG85" s="394"/>
      <c r="AH85" s="394"/>
      <c r="AI85" s="394"/>
      <c r="AJ85" s="394"/>
      <c r="AK85" s="394"/>
      <c r="AL85" s="394"/>
      <c r="AM85" s="394"/>
      <c r="AN85" s="395"/>
      <c r="AO85" s="393">
        <f>AO83/AO84</f>
        <v>1</v>
      </c>
      <c r="AP85" s="394"/>
      <c r="AQ85" s="394"/>
      <c r="AR85" s="394"/>
      <c r="AS85" s="394"/>
      <c r="AT85" s="394"/>
      <c r="AU85" s="394"/>
      <c r="AV85" s="394"/>
      <c r="AW85" s="394"/>
      <c r="AX85" s="395"/>
      <c r="AY85" s="393">
        <f>AY83/AY84</f>
        <v>1</v>
      </c>
      <c r="AZ85" s="394"/>
      <c r="BA85" s="394"/>
      <c r="BB85" s="394"/>
      <c r="BC85" s="394"/>
      <c r="BD85" s="394"/>
      <c r="BE85" s="394"/>
      <c r="BF85" s="394"/>
      <c r="BG85" s="394"/>
      <c r="BH85" s="395"/>
      <c r="BI85" s="393" t="e">
        <f>BI83/BI84</f>
        <v>#DIV/0!</v>
      </c>
      <c r="BJ85" s="394"/>
      <c r="BK85" s="394"/>
      <c r="BL85" s="394"/>
      <c r="BM85" s="394"/>
      <c r="BN85" s="394"/>
      <c r="BO85" s="394"/>
      <c r="BP85" s="394"/>
      <c r="BQ85" s="394"/>
      <c r="BR85" s="396"/>
    </row>
    <row r="86" spans="1:78" s="70" customFormat="1" ht="30" customHeight="1" x14ac:dyDescent="0.25">
      <c r="A86" s="262"/>
      <c r="B86" s="263"/>
      <c r="C86" s="263"/>
      <c r="D86" s="263"/>
      <c r="E86" s="263"/>
      <c r="F86" s="263"/>
      <c r="G86" s="263"/>
      <c r="H86" s="263"/>
      <c r="I86" s="263"/>
      <c r="J86" s="263"/>
      <c r="K86" s="263"/>
      <c r="L86" s="263"/>
      <c r="M86" s="263"/>
      <c r="N86" s="263"/>
      <c r="O86" s="263"/>
      <c r="P86" s="263"/>
      <c r="Q86" s="263"/>
      <c r="R86" s="263"/>
      <c r="S86" s="263"/>
      <c r="T86" s="263"/>
      <c r="U86" s="263"/>
      <c r="V86" s="264"/>
      <c r="W86" s="397" t="s">
        <v>119</v>
      </c>
      <c r="X86" s="398"/>
      <c r="Y86" s="398"/>
      <c r="Z86" s="398"/>
      <c r="AA86" s="398"/>
      <c r="AB86" s="398"/>
      <c r="AC86" s="398"/>
      <c r="AD86" s="399"/>
      <c r="AE86" s="400">
        <f>AE85</f>
        <v>1</v>
      </c>
      <c r="AF86" s="401"/>
      <c r="AG86" s="401"/>
      <c r="AH86" s="401"/>
      <c r="AI86" s="401"/>
      <c r="AJ86" s="401"/>
      <c r="AK86" s="401"/>
      <c r="AL86" s="401"/>
      <c r="AM86" s="401"/>
      <c r="AN86" s="402"/>
      <c r="AO86" s="403">
        <f>(AE83+AO83)/(AE84+AO84)</f>
        <v>1</v>
      </c>
      <c r="AP86" s="404"/>
      <c r="AQ86" s="404"/>
      <c r="AR86" s="404"/>
      <c r="AS86" s="404"/>
      <c r="AT86" s="404"/>
      <c r="AU86" s="404"/>
      <c r="AV86" s="404"/>
      <c r="AW86" s="404"/>
      <c r="AX86" s="405"/>
      <c r="AY86" s="403">
        <f>(AE83+AO83+AY83)/(AE84+AO84+AY84)</f>
        <v>1</v>
      </c>
      <c r="AZ86" s="404"/>
      <c r="BA86" s="404"/>
      <c r="BB86" s="404"/>
      <c r="BC86" s="404"/>
      <c r="BD86" s="404"/>
      <c r="BE86" s="404"/>
      <c r="BF86" s="404"/>
      <c r="BG86" s="404"/>
      <c r="BH86" s="405"/>
      <c r="BI86" s="403">
        <f>(AE83+AO83+AY83+BI83)/(AE84+AO84+AY84+BI84)</f>
        <v>1</v>
      </c>
      <c r="BJ86" s="404"/>
      <c r="BK86" s="404"/>
      <c r="BL86" s="404"/>
      <c r="BM86" s="404"/>
      <c r="BN86" s="404"/>
      <c r="BO86" s="404"/>
      <c r="BP86" s="404"/>
      <c r="BQ86" s="404"/>
      <c r="BR86" s="406"/>
    </row>
    <row r="87" spans="1:78" s="70" customFormat="1" ht="30" customHeight="1" x14ac:dyDescent="0.25">
      <c r="A87" s="262"/>
      <c r="B87" s="263"/>
      <c r="C87" s="263"/>
      <c r="D87" s="263"/>
      <c r="E87" s="263"/>
      <c r="F87" s="263"/>
      <c r="G87" s="263"/>
      <c r="H87" s="263"/>
      <c r="I87" s="263"/>
      <c r="J87" s="263"/>
      <c r="K87" s="263"/>
      <c r="L87" s="263"/>
      <c r="M87" s="263"/>
      <c r="N87" s="263"/>
      <c r="O87" s="263"/>
      <c r="P87" s="263"/>
      <c r="Q87" s="263"/>
      <c r="R87" s="263"/>
      <c r="S87" s="263"/>
      <c r="T87" s="263"/>
      <c r="U87" s="263"/>
      <c r="V87" s="264"/>
      <c r="W87" s="258" t="s">
        <v>116</v>
      </c>
      <c r="X87" s="259"/>
      <c r="Y87" s="259"/>
      <c r="Z87" s="259"/>
      <c r="AA87" s="259"/>
      <c r="AB87" s="259"/>
      <c r="AC87" s="259"/>
      <c r="AD87" s="260"/>
      <c r="AE87" s="305" t="s">
        <v>132</v>
      </c>
      <c r="AF87" s="306"/>
      <c r="AG87" s="306"/>
      <c r="AH87" s="306"/>
      <c r="AI87" s="306"/>
      <c r="AJ87" s="306"/>
      <c r="AK87" s="306"/>
      <c r="AL87" s="306"/>
      <c r="AM87" s="306"/>
      <c r="AN87" s="307"/>
      <c r="AO87" s="305" t="s">
        <v>132</v>
      </c>
      <c r="AP87" s="306"/>
      <c r="AQ87" s="306"/>
      <c r="AR87" s="306"/>
      <c r="AS87" s="306"/>
      <c r="AT87" s="306"/>
      <c r="AU87" s="306"/>
      <c r="AV87" s="306"/>
      <c r="AW87" s="306"/>
      <c r="AX87" s="322"/>
      <c r="AY87" s="325" t="s">
        <v>132</v>
      </c>
      <c r="AZ87" s="306"/>
      <c r="BA87" s="306"/>
      <c r="BB87" s="306"/>
      <c r="BC87" s="306"/>
      <c r="BD87" s="306"/>
      <c r="BE87" s="306"/>
      <c r="BF87" s="306"/>
      <c r="BG87" s="306"/>
      <c r="BH87" s="322"/>
      <c r="BI87" s="325"/>
      <c r="BJ87" s="306"/>
      <c r="BK87" s="306"/>
      <c r="BL87" s="306"/>
      <c r="BM87" s="306"/>
      <c r="BN87" s="306"/>
      <c r="BO87" s="306"/>
      <c r="BP87" s="306"/>
      <c r="BQ87" s="306"/>
      <c r="BR87" s="388"/>
      <c r="BV87" s="70" t="s">
        <v>83</v>
      </c>
      <c r="BW87" s="70" t="s">
        <v>111</v>
      </c>
      <c r="BX87" s="70" t="s">
        <v>84</v>
      </c>
      <c r="BY87" s="70" t="s">
        <v>85</v>
      </c>
      <c r="BZ87" s="70" t="s">
        <v>86</v>
      </c>
    </row>
    <row r="88" spans="1:78" s="70" customFormat="1" ht="14.25" customHeight="1" x14ac:dyDescent="0.25">
      <c r="A88" s="262"/>
      <c r="B88" s="263"/>
      <c r="C88" s="263"/>
      <c r="D88" s="263"/>
      <c r="E88" s="263"/>
      <c r="F88" s="263"/>
      <c r="G88" s="263"/>
      <c r="H88" s="263"/>
      <c r="I88" s="263"/>
      <c r="J88" s="263"/>
      <c r="K88" s="263"/>
      <c r="L88" s="263"/>
      <c r="M88" s="263"/>
      <c r="N88" s="263"/>
      <c r="O88" s="263"/>
      <c r="P88" s="263"/>
      <c r="Q88" s="263"/>
      <c r="R88" s="263"/>
      <c r="S88" s="263"/>
      <c r="T88" s="263"/>
      <c r="U88" s="263"/>
      <c r="V88" s="264"/>
      <c r="W88" s="294"/>
      <c r="X88" s="263"/>
      <c r="Y88" s="263"/>
      <c r="Z88" s="263"/>
      <c r="AA88" s="263"/>
      <c r="AB88" s="263"/>
      <c r="AC88" s="263"/>
      <c r="AD88" s="264"/>
      <c r="AE88" s="308"/>
      <c r="AF88" s="309"/>
      <c r="AG88" s="309"/>
      <c r="AH88" s="309"/>
      <c r="AI88" s="309"/>
      <c r="AJ88" s="309"/>
      <c r="AK88" s="309"/>
      <c r="AL88" s="309"/>
      <c r="AM88" s="309"/>
      <c r="AN88" s="310"/>
      <c r="AO88" s="308"/>
      <c r="AP88" s="309"/>
      <c r="AQ88" s="309"/>
      <c r="AR88" s="309"/>
      <c r="AS88" s="309"/>
      <c r="AT88" s="309"/>
      <c r="AU88" s="309"/>
      <c r="AV88" s="309"/>
      <c r="AW88" s="309"/>
      <c r="AX88" s="323"/>
      <c r="AY88" s="326"/>
      <c r="AZ88" s="309"/>
      <c r="BA88" s="309"/>
      <c r="BB88" s="309"/>
      <c r="BC88" s="309"/>
      <c r="BD88" s="309"/>
      <c r="BE88" s="309"/>
      <c r="BF88" s="309"/>
      <c r="BG88" s="309"/>
      <c r="BH88" s="323"/>
      <c r="BI88" s="326"/>
      <c r="BJ88" s="309"/>
      <c r="BK88" s="309"/>
      <c r="BL88" s="309"/>
      <c r="BM88" s="309"/>
      <c r="BN88" s="309"/>
      <c r="BO88" s="309"/>
      <c r="BP88" s="309"/>
      <c r="BQ88" s="309"/>
      <c r="BR88" s="389"/>
      <c r="BV88" s="70" t="s">
        <v>117</v>
      </c>
      <c r="BW88" s="70">
        <f>AE83</f>
        <v>4</v>
      </c>
      <c r="BX88" s="70">
        <f>AO83</f>
        <v>5</v>
      </c>
      <c r="BY88" s="70">
        <f>AY83</f>
        <v>5</v>
      </c>
      <c r="BZ88" s="70">
        <f>BI83</f>
        <v>0</v>
      </c>
    </row>
    <row r="89" spans="1:78" s="70" customFormat="1" ht="14.25" customHeight="1" x14ac:dyDescent="0.25">
      <c r="A89" s="262"/>
      <c r="B89" s="263"/>
      <c r="C89" s="263"/>
      <c r="D89" s="263"/>
      <c r="E89" s="263"/>
      <c r="F89" s="263"/>
      <c r="G89" s="263"/>
      <c r="H89" s="263"/>
      <c r="I89" s="263"/>
      <c r="J89" s="263"/>
      <c r="K89" s="263"/>
      <c r="L89" s="263"/>
      <c r="M89" s="263"/>
      <c r="N89" s="263"/>
      <c r="O89" s="263"/>
      <c r="P89" s="263"/>
      <c r="Q89" s="263"/>
      <c r="R89" s="263"/>
      <c r="S89" s="263"/>
      <c r="T89" s="263"/>
      <c r="U89" s="263"/>
      <c r="V89" s="264"/>
      <c r="W89" s="294"/>
      <c r="X89" s="263"/>
      <c r="Y89" s="263"/>
      <c r="Z89" s="263"/>
      <c r="AA89" s="263"/>
      <c r="AB89" s="263"/>
      <c r="AC89" s="263"/>
      <c r="AD89" s="264"/>
      <c r="AE89" s="308"/>
      <c r="AF89" s="309"/>
      <c r="AG89" s="309"/>
      <c r="AH89" s="309"/>
      <c r="AI89" s="309"/>
      <c r="AJ89" s="309"/>
      <c r="AK89" s="309"/>
      <c r="AL89" s="309"/>
      <c r="AM89" s="309"/>
      <c r="AN89" s="310"/>
      <c r="AO89" s="308"/>
      <c r="AP89" s="309"/>
      <c r="AQ89" s="309"/>
      <c r="AR89" s="309"/>
      <c r="AS89" s="309"/>
      <c r="AT89" s="309"/>
      <c r="AU89" s="309"/>
      <c r="AV89" s="309"/>
      <c r="AW89" s="309"/>
      <c r="AX89" s="323"/>
      <c r="AY89" s="326"/>
      <c r="AZ89" s="309"/>
      <c r="BA89" s="309"/>
      <c r="BB89" s="309"/>
      <c r="BC89" s="309"/>
      <c r="BD89" s="309"/>
      <c r="BE89" s="309"/>
      <c r="BF89" s="309"/>
      <c r="BG89" s="309"/>
      <c r="BH89" s="323"/>
      <c r="BI89" s="326"/>
      <c r="BJ89" s="309"/>
      <c r="BK89" s="309"/>
      <c r="BL89" s="309"/>
      <c r="BM89" s="309"/>
      <c r="BN89" s="309"/>
      <c r="BO89" s="309"/>
      <c r="BP89" s="309"/>
      <c r="BQ89" s="309"/>
      <c r="BR89" s="389"/>
      <c r="BV89" s="70" t="s">
        <v>118</v>
      </c>
      <c r="BW89" s="70">
        <f>AE84</f>
        <v>4</v>
      </c>
      <c r="BX89" s="70">
        <f>AO84</f>
        <v>5</v>
      </c>
      <c r="BY89" s="70">
        <f>AY84</f>
        <v>5</v>
      </c>
      <c r="BZ89" s="70">
        <f>BI84</f>
        <v>0</v>
      </c>
    </row>
    <row r="90" spans="1:78" s="70" customFormat="1" ht="14.25" customHeight="1" x14ac:dyDescent="0.25">
      <c r="A90" s="262"/>
      <c r="B90" s="263"/>
      <c r="C90" s="263"/>
      <c r="D90" s="263"/>
      <c r="E90" s="263"/>
      <c r="F90" s="263"/>
      <c r="G90" s="263"/>
      <c r="H90" s="263"/>
      <c r="I90" s="263"/>
      <c r="J90" s="263"/>
      <c r="K90" s="263"/>
      <c r="L90" s="263"/>
      <c r="M90" s="263"/>
      <c r="N90" s="263"/>
      <c r="O90" s="263"/>
      <c r="P90" s="263"/>
      <c r="Q90" s="263"/>
      <c r="R90" s="263"/>
      <c r="S90" s="263"/>
      <c r="T90" s="263"/>
      <c r="U90" s="263"/>
      <c r="V90" s="264"/>
      <c r="W90" s="294"/>
      <c r="X90" s="263"/>
      <c r="Y90" s="263"/>
      <c r="Z90" s="263"/>
      <c r="AA90" s="263"/>
      <c r="AB90" s="263"/>
      <c r="AC90" s="263"/>
      <c r="AD90" s="264"/>
      <c r="AE90" s="308"/>
      <c r="AF90" s="309"/>
      <c r="AG90" s="309"/>
      <c r="AH90" s="309"/>
      <c r="AI90" s="309"/>
      <c r="AJ90" s="309"/>
      <c r="AK90" s="309"/>
      <c r="AL90" s="309"/>
      <c r="AM90" s="309"/>
      <c r="AN90" s="310"/>
      <c r="AO90" s="308"/>
      <c r="AP90" s="309"/>
      <c r="AQ90" s="309"/>
      <c r="AR90" s="309"/>
      <c r="AS90" s="309"/>
      <c r="AT90" s="309"/>
      <c r="AU90" s="309"/>
      <c r="AV90" s="309"/>
      <c r="AW90" s="309"/>
      <c r="AX90" s="323"/>
      <c r="AY90" s="326"/>
      <c r="AZ90" s="309"/>
      <c r="BA90" s="309"/>
      <c r="BB90" s="309"/>
      <c r="BC90" s="309"/>
      <c r="BD90" s="309"/>
      <c r="BE90" s="309"/>
      <c r="BF90" s="309"/>
      <c r="BG90" s="309"/>
      <c r="BH90" s="323"/>
      <c r="BI90" s="326"/>
      <c r="BJ90" s="309"/>
      <c r="BK90" s="309"/>
      <c r="BL90" s="309"/>
      <c r="BM90" s="309"/>
      <c r="BN90" s="309"/>
      <c r="BO90" s="309"/>
      <c r="BP90" s="309"/>
      <c r="BQ90" s="309"/>
      <c r="BR90" s="389"/>
      <c r="BV90" s="70" t="s">
        <v>89</v>
      </c>
      <c r="BW90" s="72">
        <f>AE85</f>
        <v>1</v>
      </c>
      <c r="BX90" s="72">
        <f>AO85</f>
        <v>1</v>
      </c>
      <c r="BY90" s="72">
        <f>AY85</f>
        <v>1</v>
      </c>
      <c r="BZ90" s="72" t="e">
        <f>BI85</f>
        <v>#DIV/0!</v>
      </c>
    </row>
    <row r="91" spans="1:78" s="70" customFormat="1" ht="14.25" customHeight="1" x14ac:dyDescent="0.25">
      <c r="A91" s="262"/>
      <c r="B91" s="263"/>
      <c r="C91" s="263"/>
      <c r="D91" s="263"/>
      <c r="E91" s="263"/>
      <c r="F91" s="263"/>
      <c r="G91" s="263"/>
      <c r="H91" s="263"/>
      <c r="I91" s="263"/>
      <c r="J91" s="263"/>
      <c r="K91" s="263"/>
      <c r="L91" s="263"/>
      <c r="M91" s="263"/>
      <c r="N91" s="263"/>
      <c r="O91" s="263"/>
      <c r="P91" s="263"/>
      <c r="Q91" s="263"/>
      <c r="R91" s="263"/>
      <c r="S91" s="263"/>
      <c r="T91" s="263"/>
      <c r="U91" s="263"/>
      <c r="V91" s="264"/>
      <c r="W91" s="294"/>
      <c r="X91" s="263"/>
      <c r="Y91" s="263"/>
      <c r="Z91" s="263"/>
      <c r="AA91" s="263"/>
      <c r="AB91" s="263"/>
      <c r="AC91" s="263"/>
      <c r="AD91" s="264"/>
      <c r="AE91" s="308"/>
      <c r="AF91" s="309"/>
      <c r="AG91" s="309"/>
      <c r="AH91" s="309"/>
      <c r="AI91" s="309"/>
      <c r="AJ91" s="309"/>
      <c r="AK91" s="309"/>
      <c r="AL91" s="309"/>
      <c r="AM91" s="309"/>
      <c r="AN91" s="310"/>
      <c r="AO91" s="308"/>
      <c r="AP91" s="309"/>
      <c r="AQ91" s="309"/>
      <c r="AR91" s="309"/>
      <c r="AS91" s="309"/>
      <c r="AT91" s="309"/>
      <c r="AU91" s="309"/>
      <c r="AV91" s="309"/>
      <c r="AW91" s="309"/>
      <c r="AX91" s="323"/>
      <c r="AY91" s="326"/>
      <c r="AZ91" s="309"/>
      <c r="BA91" s="309"/>
      <c r="BB91" s="309"/>
      <c r="BC91" s="309"/>
      <c r="BD91" s="309"/>
      <c r="BE91" s="309"/>
      <c r="BF91" s="309"/>
      <c r="BG91" s="309"/>
      <c r="BH91" s="323"/>
      <c r="BI91" s="326"/>
      <c r="BJ91" s="309"/>
      <c r="BK91" s="309"/>
      <c r="BL91" s="309"/>
      <c r="BM91" s="309"/>
      <c r="BN91" s="309"/>
      <c r="BO91" s="309"/>
      <c r="BP91" s="309"/>
      <c r="BQ91" s="309"/>
      <c r="BR91" s="389"/>
      <c r="BV91" s="70" t="s">
        <v>119</v>
      </c>
      <c r="BW91" s="72">
        <f>AE86</f>
        <v>1</v>
      </c>
      <c r="BX91" s="72">
        <f>AO86</f>
        <v>1</v>
      </c>
      <c r="BY91" s="72">
        <f>AY86</f>
        <v>1</v>
      </c>
      <c r="BZ91" s="72">
        <f>BI86</f>
        <v>1</v>
      </c>
    </row>
    <row r="92" spans="1:78" s="70" customFormat="1" ht="14.25" customHeight="1" x14ac:dyDescent="0.25">
      <c r="A92" s="262"/>
      <c r="B92" s="263"/>
      <c r="C92" s="263"/>
      <c r="D92" s="263"/>
      <c r="E92" s="263"/>
      <c r="F92" s="263"/>
      <c r="G92" s="263"/>
      <c r="H92" s="263"/>
      <c r="I92" s="263"/>
      <c r="J92" s="263"/>
      <c r="K92" s="263"/>
      <c r="L92" s="263"/>
      <c r="M92" s="263"/>
      <c r="N92" s="263"/>
      <c r="O92" s="263"/>
      <c r="P92" s="263"/>
      <c r="Q92" s="263"/>
      <c r="R92" s="263"/>
      <c r="S92" s="263"/>
      <c r="T92" s="263"/>
      <c r="U92" s="263"/>
      <c r="V92" s="264"/>
      <c r="W92" s="294"/>
      <c r="X92" s="263"/>
      <c r="Y92" s="263"/>
      <c r="Z92" s="263"/>
      <c r="AA92" s="263"/>
      <c r="AB92" s="263"/>
      <c r="AC92" s="263"/>
      <c r="AD92" s="264"/>
      <c r="AE92" s="308"/>
      <c r="AF92" s="309"/>
      <c r="AG92" s="309"/>
      <c r="AH92" s="309"/>
      <c r="AI92" s="309"/>
      <c r="AJ92" s="309"/>
      <c r="AK92" s="309"/>
      <c r="AL92" s="309"/>
      <c r="AM92" s="309"/>
      <c r="AN92" s="310"/>
      <c r="AO92" s="308"/>
      <c r="AP92" s="309"/>
      <c r="AQ92" s="309"/>
      <c r="AR92" s="309"/>
      <c r="AS92" s="309"/>
      <c r="AT92" s="309"/>
      <c r="AU92" s="309"/>
      <c r="AV92" s="309"/>
      <c r="AW92" s="309"/>
      <c r="AX92" s="323"/>
      <c r="AY92" s="326"/>
      <c r="AZ92" s="309"/>
      <c r="BA92" s="309"/>
      <c r="BB92" s="309"/>
      <c r="BC92" s="309"/>
      <c r="BD92" s="309"/>
      <c r="BE92" s="309"/>
      <c r="BF92" s="309"/>
      <c r="BG92" s="309"/>
      <c r="BH92" s="323"/>
      <c r="BI92" s="326"/>
      <c r="BJ92" s="309"/>
      <c r="BK92" s="309"/>
      <c r="BL92" s="309"/>
      <c r="BM92" s="309"/>
      <c r="BN92" s="309"/>
      <c r="BO92" s="309"/>
      <c r="BP92" s="309"/>
      <c r="BQ92" s="309"/>
      <c r="BR92" s="389"/>
      <c r="BV92" s="70" t="s">
        <v>82</v>
      </c>
      <c r="BW92" s="72">
        <f>R83</f>
        <v>1</v>
      </c>
      <c r="BX92" s="72">
        <f>R83</f>
        <v>1</v>
      </c>
      <c r="BY92" s="72">
        <f>R83</f>
        <v>1</v>
      </c>
      <c r="BZ92" s="72">
        <f>R83</f>
        <v>1</v>
      </c>
    </row>
    <row r="93" spans="1:78" s="70" customFormat="1" ht="14.25" customHeight="1" x14ac:dyDescent="0.25">
      <c r="A93" s="262"/>
      <c r="B93" s="263"/>
      <c r="C93" s="263"/>
      <c r="D93" s="263"/>
      <c r="E93" s="263"/>
      <c r="F93" s="263"/>
      <c r="G93" s="263"/>
      <c r="H93" s="263"/>
      <c r="I93" s="263"/>
      <c r="J93" s="263"/>
      <c r="K93" s="263"/>
      <c r="L93" s="263"/>
      <c r="M93" s="263"/>
      <c r="N93" s="263"/>
      <c r="O93" s="263"/>
      <c r="P93" s="263"/>
      <c r="Q93" s="263"/>
      <c r="R93" s="263"/>
      <c r="S93" s="263"/>
      <c r="T93" s="263"/>
      <c r="U93" s="263"/>
      <c r="V93" s="264"/>
      <c r="W93" s="294"/>
      <c r="X93" s="263"/>
      <c r="Y93" s="263"/>
      <c r="Z93" s="263"/>
      <c r="AA93" s="263"/>
      <c r="AB93" s="263"/>
      <c r="AC93" s="263"/>
      <c r="AD93" s="264"/>
      <c r="AE93" s="308"/>
      <c r="AF93" s="309"/>
      <c r="AG93" s="309"/>
      <c r="AH93" s="309"/>
      <c r="AI93" s="309"/>
      <c r="AJ93" s="309"/>
      <c r="AK93" s="309"/>
      <c r="AL93" s="309"/>
      <c r="AM93" s="309"/>
      <c r="AN93" s="310"/>
      <c r="AO93" s="308"/>
      <c r="AP93" s="309"/>
      <c r="AQ93" s="309"/>
      <c r="AR93" s="309"/>
      <c r="AS93" s="309"/>
      <c r="AT93" s="309"/>
      <c r="AU93" s="309"/>
      <c r="AV93" s="309"/>
      <c r="AW93" s="309"/>
      <c r="AX93" s="323"/>
      <c r="AY93" s="326"/>
      <c r="AZ93" s="309"/>
      <c r="BA93" s="309"/>
      <c r="BB93" s="309"/>
      <c r="BC93" s="309"/>
      <c r="BD93" s="309"/>
      <c r="BE93" s="309"/>
      <c r="BF93" s="309"/>
      <c r="BG93" s="309"/>
      <c r="BH93" s="323"/>
      <c r="BI93" s="326"/>
      <c r="BJ93" s="309"/>
      <c r="BK93" s="309"/>
      <c r="BL93" s="309"/>
      <c r="BM93" s="309"/>
      <c r="BN93" s="309"/>
      <c r="BO93" s="309"/>
      <c r="BP93" s="309"/>
      <c r="BQ93" s="309"/>
      <c r="BR93" s="389"/>
    </row>
    <row r="94" spans="1:78" s="70" customFormat="1" ht="14.25" customHeight="1" x14ac:dyDescent="0.25">
      <c r="A94" s="265"/>
      <c r="B94" s="266"/>
      <c r="C94" s="266"/>
      <c r="D94" s="266"/>
      <c r="E94" s="266"/>
      <c r="F94" s="266"/>
      <c r="G94" s="266"/>
      <c r="H94" s="266"/>
      <c r="I94" s="266"/>
      <c r="J94" s="266"/>
      <c r="K94" s="266"/>
      <c r="L94" s="266"/>
      <c r="M94" s="266"/>
      <c r="N94" s="266"/>
      <c r="O94" s="266"/>
      <c r="P94" s="266"/>
      <c r="Q94" s="266"/>
      <c r="R94" s="266"/>
      <c r="S94" s="266"/>
      <c r="T94" s="266"/>
      <c r="U94" s="266"/>
      <c r="V94" s="267"/>
      <c r="W94" s="295"/>
      <c r="X94" s="266"/>
      <c r="Y94" s="266"/>
      <c r="Z94" s="266"/>
      <c r="AA94" s="266"/>
      <c r="AB94" s="266"/>
      <c r="AC94" s="266"/>
      <c r="AD94" s="267"/>
      <c r="AE94" s="311"/>
      <c r="AF94" s="312"/>
      <c r="AG94" s="312"/>
      <c r="AH94" s="312"/>
      <c r="AI94" s="312"/>
      <c r="AJ94" s="312"/>
      <c r="AK94" s="312"/>
      <c r="AL94" s="312"/>
      <c r="AM94" s="312"/>
      <c r="AN94" s="313"/>
      <c r="AO94" s="311"/>
      <c r="AP94" s="312"/>
      <c r="AQ94" s="312"/>
      <c r="AR94" s="312"/>
      <c r="AS94" s="312"/>
      <c r="AT94" s="312"/>
      <c r="AU94" s="312"/>
      <c r="AV94" s="312"/>
      <c r="AW94" s="312"/>
      <c r="AX94" s="324"/>
      <c r="AY94" s="327"/>
      <c r="AZ94" s="312"/>
      <c r="BA94" s="312"/>
      <c r="BB94" s="312"/>
      <c r="BC94" s="312"/>
      <c r="BD94" s="312"/>
      <c r="BE94" s="312"/>
      <c r="BF94" s="312"/>
      <c r="BG94" s="312"/>
      <c r="BH94" s="324"/>
      <c r="BI94" s="327"/>
      <c r="BJ94" s="312"/>
      <c r="BK94" s="312"/>
      <c r="BL94" s="312"/>
      <c r="BM94" s="312"/>
      <c r="BN94" s="312"/>
      <c r="BO94" s="312"/>
      <c r="BP94" s="312"/>
      <c r="BQ94" s="312"/>
      <c r="BR94" s="390"/>
    </row>
    <row r="95" spans="1:78" s="1" customFormat="1" x14ac:dyDescent="0.2">
      <c r="A95" s="15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17"/>
    </row>
    <row r="96" spans="1:78" s="70" customFormat="1" ht="32.25" customHeight="1" x14ac:dyDescent="0.25">
      <c r="A96" s="251" t="s">
        <v>91</v>
      </c>
      <c r="B96" s="252"/>
      <c r="C96" s="252"/>
      <c r="D96" s="252"/>
      <c r="E96" s="252"/>
      <c r="F96" s="252"/>
      <c r="G96" s="252"/>
      <c r="H96" s="252"/>
      <c r="I96" s="252"/>
      <c r="J96" s="252"/>
      <c r="K96" s="252"/>
      <c r="L96" s="252"/>
      <c r="M96" s="252"/>
      <c r="N96" s="252"/>
      <c r="O96" s="252"/>
      <c r="P96" s="252"/>
      <c r="Q96" s="252"/>
      <c r="R96" s="252"/>
      <c r="S96" s="252"/>
      <c r="T96" s="252"/>
      <c r="U96" s="252"/>
      <c r="V96" s="253"/>
      <c r="W96" s="275" t="s">
        <v>110</v>
      </c>
      <c r="X96" s="252"/>
      <c r="Y96" s="252"/>
      <c r="Z96" s="252"/>
      <c r="AA96" s="252"/>
      <c r="AB96" s="252"/>
      <c r="AC96" s="252"/>
      <c r="AD96" s="252"/>
      <c r="AE96" s="252"/>
      <c r="AF96" s="252"/>
      <c r="AG96" s="252"/>
      <c r="AH96" s="252"/>
      <c r="AI96" s="252"/>
      <c r="AJ96" s="252"/>
      <c r="AK96" s="252"/>
      <c r="AL96" s="252"/>
      <c r="AM96" s="252"/>
      <c r="AN96" s="252"/>
      <c r="AO96" s="252"/>
      <c r="AP96" s="252"/>
      <c r="AQ96" s="252"/>
      <c r="AR96" s="252"/>
      <c r="AS96" s="252"/>
      <c r="AT96" s="252"/>
      <c r="AU96" s="252"/>
      <c r="AV96" s="252"/>
      <c r="AW96" s="252"/>
      <c r="AX96" s="252"/>
      <c r="AY96" s="252"/>
      <c r="AZ96" s="252"/>
      <c r="BA96" s="252"/>
      <c r="BB96" s="252"/>
      <c r="BC96" s="252"/>
      <c r="BD96" s="252"/>
      <c r="BE96" s="252"/>
      <c r="BF96" s="252"/>
      <c r="BG96" s="252"/>
      <c r="BH96" s="252"/>
      <c r="BI96" s="252"/>
      <c r="BJ96" s="252"/>
      <c r="BK96" s="252"/>
      <c r="BL96" s="252"/>
      <c r="BM96" s="252"/>
      <c r="BN96" s="252"/>
      <c r="BO96" s="252"/>
      <c r="BP96" s="252"/>
      <c r="BQ96" s="252"/>
      <c r="BR96" s="276"/>
    </row>
    <row r="97" spans="1:78" s="70" customFormat="1" ht="30" customHeight="1" x14ac:dyDescent="0.25">
      <c r="A97" s="254" t="s">
        <v>80</v>
      </c>
      <c r="B97" s="255"/>
      <c r="C97" s="255"/>
      <c r="D97" s="255"/>
      <c r="E97" s="255"/>
      <c r="F97" s="255"/>
      <c r="G97" s="255"/>
      <c r="H97" s="256" t="s">
        <v>134</v>
      </c>
      <c r="I97" s="256"/>
      <c r="J97" s="256"/>
      <c r="K97" s="256"/>
      <c r="L97" s="256"/>
      <c r="M97" s="256"/>
      <c r="N97" s="256"/>
      <c r="O97" s="256"/>
      <c r="P97" s="256"/>
      <c r="Q97" s="257"/>
      <c r="R97" s="258" t="s">
        <v>82</v>
      </c>
      <c r="S97" s="259"/>
      <c r="T97" s="259"/>
      <c r="U97" s="259"/>
      <c r="V97" s="260"/>
      <c r="W97" s="277" t="s">
        <v>83</v>
      </c>
      <c r="X97" s="278"/>
      <c r="Y97" s="278"/>
      <c r="Z97" s="278"/>
      <c r="AA97" s="278"/>
      <c r="AB97" s="278"/>
      <c r="AC97" s="278"/>
      <c r="AD97" s="279"/>
      <c r="AE97" s="280" t="s">
        <v>128</v>
      </c>
      <c r="AF97" s="281"/>
      <c r="AG97" s="281"/>
      <c r="AH97" s="281"/>
      <c r="AI97" s="281"/>
      <c r="AJ97" s="281"/>
      <c r="AK97" s="281"/>
      <c r="AL97" s="281"/>
      <c r="AM97" s="281"/>
      <c r="AN97" s="282"/>
      <c r="AO97" s="280" t="s">
        <v>129</v>
      </c>
      <c r="AP97" s="281"/>
      <c r="AQ97" s="281"/>
      <c r="AR97" s="281"/>
      <c r="AS97" s="281"/>
      <c r="AT97" s="281"/>
      <c r="AU97" s="281"/>
      <c r="AV97" s="281"/>
      <c r="AW97" s="281"/>
      <c r="AX97" s="282"/>
      <c r="AY97" s="280" t="s">
        <v>130</v>
      </c>
      <c r="AZ97" s="281"/>
      <c r="BA97" s="281"/>
      <c r="BB97" s="281"/>
      <c r="BC97" s="281"/>
      <c r="BD97" s="281"/>
      <c r="BE97" s="281"/>
      <c r="BF97" s="281"/>
      <c r="BG97" s="281"/>
      <c r="BH97" s="282"/>
      <c r="BI97" s="280" t="s">
        <v>131</v>
      </c>
      <c r="BJ97" s="281"/>
      <c r="BK97" s="281"/>
      <c r="BL97" s="281"/>
      <c r="BM97" s="281"/>
      <c r="BN97" s="281"/>
      <c r="BO97" s="281"/>
      <c r="BP97" s="281"/>
      <c r="BQ97" s="281"/>
      <c r="BR97" s="282"/>
      <c r="BS97" s="71"/>
    </row>
    <row r="98" spans="1:78" s="70" customFormat="1" ht="66.75" customHeight="1" x14ac:dyDescent="0.25">
      <c r="A98" s="261" t="s">
        <v>87</v>
      </c>
      <c r="B98" s="259"/>
      <c r="C98" s="259"/>
      <c r="D98" s="259"/>
      <c r="E98" s="259"/>
      <c r="F98" s="259"/>
      <c r="G98" s="259"/>
      <c r="H98" s="328" t="s">
        <v>135</v>
      </c>
      <c r="I98" s="328"/>
      <c r="J98" s="328"/>
      <c r="K98" s="328"/>
      <c r="L98" s="328"/>
      <c r="M98" s="328"/>
      <c r="N98" s="328"/>
      <c r="O98" s="328"/>
      <c r="P98" s="328"/>
      <c r="Q98" s="329"/>
      <c r="R98" s="332">
        <v>1</v>
      </c>
      <c r="S98" s="333"/>
      <c r="T98" s="333"/>
      <c r="U98" s="333"/>
      <c r="V98" s="334"/>
      <c r="W98" s="456" t="s">
        <v>136</v>
      </c>
      <c r="X98" s="457"/>
      <c r="Y98" s="457"/>
      <c r="Z98" s="457"/>
      <c r="AA98" s="457"/>
      <c r="AB98" s="457"/>
      <c r="AC98" s="457"/>
      <c r="AD98" s="458"/>
      <c r="AE98" s="348">
        <f>1+20+3+6+4+4+13</f>
        <v>51</v>
      </c>
      <c r="AF98" s="349"/>
      <c r="AG98" s="349"/>
      <c r="AH98" s="349"/>
      <c r="AI98" s="349"/>
      <c r="AJ98" s="349"/>
      <c r="AK98" s="349"/>
      <c r="AL98" s="349"/>
      <c r="AM98" s="349"/>
      <c r="AN98" s="350"/>
      <c r="AO98" s="351">
        <f>1+1+8+2+2+2+2+3</f>
        <v>21</v>
      </c>
      <c r="AP98" s="349"/>
      <c r="AQ98" s="349"/>
      <c r="AR98" s="349"/>
      <c r="AS98" s="349"/>
      <c r="AT98" s="349"/>
      <c r="AU98" s="349"/>
      <c r="AV98" s="349"/>
      <c r="AW98" s="349"/>
      <c r="AX98" s="350"/>
      <c r="AY98" s="351">
        <f>3+2+4+14</f>
        <v>23</v>
      </c>
      <c r="AZ98" s="349"/>
      <c r="BA98" s="349"/>
      <c r="BB98" s="349"/>
      <c r="BC98" s="349"/>
      <c r="BD98" s="349"/>
      <c r="BE98" s="349"/>
      <c r="BF98" s="349"/>
      <c r="BG98" s="349"/>
      <c r="BH98" s="350"/>
      <c r="BI98" s="351">
        <v>0</v>
      </c>
      <c r="BJ98" s="349"/>
      <c r="BK98" s="349"/>
      <c r="BL98" s="349"/>
      <c r="BM98" s="349"/>
      <c r="BN98" s="349"/>
      <c r="BO98" s="349"/>
      <c r="BP98" s="349"/>
      <c r="BQ98" s="349"/>
      <c r="BR98" s="391"/>
    </row>
    <row r="99" spans="1:78" s="70" customFormat="1" ht="107.25" customHeight="1" x14ac:dyDescent="0.25">
      <c r="A99" s="265"/>
      <c r="B99" s="266"/>
      <c r="C99" s="266"/>
      <c r="D99" s="266"/>
      <c r="E99" s="266"/>
      <c r="F99" s="266"/>
      <c r="G99" s="266"/>
      <c r="H99" s="330"/>
      <c r="I99" s="330"/>
      <c r="J99" s="330"/>
      <c r="K99" s="330"/>
      <c r="L99" s="330"/>
      <c r="M99" s="330"/>
      <c r="N99" s="330"/>
      <c r="O99" s="330"/>
      <c r="P99" s="330"/>
      <c r="Q99" s="331"/>
      <c r="R99" s="335"/>
      <c r="S99" s="336"/>
      <c r="T99" s="336"/>
      <c r="U99" s="336"/>
      <c r="V99" s="337"/>
      <c r="W99" s="338" t="s">
        <v>137</v>
      </c>
      <c r="X99" s="339"/>
      <c r="Y99" s="339"/>
      <c r="Z99" s="339"/>
      <c r="AA99" s="339"/>
      <c r="AB99" s="339"/>
      <c r="AC99" s="339"/>
      <c r="AD99" s="340"/>
      <c r="AE99" s="341">
        <v>51</v>
      </c>
      <c r="AF99" s="342"/>
      <c r="AG99" s="342"/>
      <c r="AH99" s="342"/>
      <c r="AI99" s="342"/>
      <c r="AJ99" s="342"/>
      <c r="AK99" s="342"/>
      <c r="AL99" s="342"/>
      <c r="AM99" s="342"/>
      <c r="AN99" s="343"/>
      <c r="AO99" s="344">
        <v>21</v>
      </c>
      <c r="AP99" s="342"/>
      <c r="AQ99" s="342"/>
      <c r="AR99" s="342"/>
      <c r="AS99" s="342"/>
      <c r="AT99" s="342"/>
      <c r="AU99" s="342"/>
      <c r="AV99" s="342"/>
      <c r="AW99" s="342"/>
      <c r="AX99" s="343"/>
      <c r="AY99" s="344">
        <v>23</v>
      </c>
      <c r="AZ99" s="342"/>
      <c r="BA99" s="342"/>
      <c r="BB99" s="342"/>
      <c r="BC99" s="342"/>
      <c r="BD99" s="342"/>
      <c r="BE99" s="342"/>
      <c r="BF99" s="342"/>
      <c r="BG99" s="342"/>
      <c r="BH99" s="343"/>
      <c r="BI99" s="344">
        <v>0</v>
      </c>
      <c r="BJ99" s="342"/>
      <c r="BK99" s="342"/>
      <c r="BL99" s="342"/>
      <c r="BM99" s="342"/>
      <c r="BN99" s="342"/>
      <c r="BO99" s="342"/>
      <c r="BP99" s="342"/>
      <c r="BQ99" s="342"/>
      <c r="BR99" s="392"/>
    </row>
    <row r="100" spans="1:78" s="70" customFormat="1" ht="30" customHeight="1" x14ac:dyDescent="0.25">
      <c r="A100" s="261"/>
      <c r="B100" s="259"/>
      <c r="C100" s="259"/>
      <c r="D100" s="259"/>
      <c r="E100" s="259"/>
      <c r="F100" s="259"/>
      <c r="G100" s="259"/>
      <c r="H100" s="259"/>
      <c r="I100" s="259"/>
      <c r="J100" s="259"/>
      <c r="K100" s="259"/>
      <c r="L100" s="259"/>
      <c r="M100" s="259"/>
      <c r="N100" s="259"/>
      <c r="O100" s="259"/>
      <c r="P100" s="259"/>
      <c r="Q100" s="259"/>
      <c r="R100" s="259"/>
      <c r="S100" s="259"/>
      <c r="T100" s="259"/>
      <c r="U100" s="259"/>
      <c r="V100" s="260"/>
      <c r="W100" s="338" t="s">
        <v>134</v>
      </c>
      <c r="X100" s="339"/>
      <c r="Y100" s="339"/>
      <c r="Z100" s="339"/>
      <c r="AA100" s="339"/>
      <c r="AB100" s="339"/>
      <c r="AC100" s="339"/>
      <c r="AD100" s="340"/>
      <c r="AE100" s="462">
        <f>AE98/AE99</f>
        <v>1</v>
      </c>
      <c r="AF100" s="460"/>
      <c r="AG100" s="460"/>
      <c r="AH100" s="460"/>
      <c r="AI100" s="460"/>
      <c r="AJ100" s="460"/>
      <c r="AK100" s="460"/>
      <c r="AL100" s="460"/>
      <c r="AM100" s="460"/>
      <c r="AN100" s="463"/>
      <c r="AO100" s="459">
        <f>AO98/AO99</f>
        <v>1</v>
      </c>
      <c r="AP100" s="460"/>
      <c r="AQ100" s="460"/>
      <c r="AR100" s="460"/>
      <c r="AS100" s="460"/>
      <c r="AT100" s="460"/>
      <c r="AU100" s="460"/>
      <c r="AV100" s="460"/>
      <c r="AW100" s="460"/>
      <c r="AX100" s="463"/>
      <c r="AY100" s="459">
        <f>AY98/AY99</f>
        <v>1</v>
      </c>
      <c r="AZ100" s="460"/>
      <c r="BA100" s="460"/>
      <c r="BB100" s="460"/>
      <c r="BC100" s="460"/>
      <c r="BD100" s="460"/>
      <c r="BE100" s="460"/>
      <c r="BF100" s="460"/>
      <c r="BG100" s="460"/>
      <c r="BH100" s="463"/>
      <c r="BI100" s="459" t="e">
        <f>BI98/BI99</f>
        <v>#DIV/0!</v>
      </c>
      <c r="BJ100" s="460"/>
      <c r="BK100" s="460"/>
      <c r="BL100" s="460"/>
      <c r="BM100" s="460"/>
      <c r="BN100" s="460"/>
      <c r="BO100" s="460"/>
      <c r="BP100" s="460"/>
      <c r="BQ100" s="460"/>
      <c r="BR100" s="461"/>
    </row>
    <row r="101" spans="1:78" s="70" customFormat="1" ht="30" customHeight="1" x14ac:dyDescent="0.25">
      <c r="A101" s="262"/>
      <c r="B101" s="263"/>
      <c r="C101" s="263"/>
      <c r="D101" s="263"/>
      <c r="E101" s="263"/>
      <c r="F101" s="263"/>
      <c r="G101" s="263"/>
      <c r="H101" s="263"/>
      <c r="I101" s="263"/>
      <c r="J101" s="263"/>
      <c r="K101" s="263"/>
      <c r="L101" s="263"/>
      <c r="M101" s="263"/>
      <c r="N101" s="263"/>
      <c r="O101" s="263"/>
      <c r="P101" s="263"/>
      <c r="Q101" s="263"/>
      <c r="R101" s="263"/>
      <c r="S101" s="263"/>
      <c r="T101" s="263"/>
      <c r="U101" s="263"/>
      <c r="V101" s="264"/>
      <c r="W101" s="397" t="s">
        <v>138</v>
      </c>
      <c r="X101" s="398"/>
      <c r="Y101" s="398"/>
      <c r="Z101" s="398"/>
      <c r="AA101" s="398"/>
      <c r="AB101" s="398"/>
      <c r="AC101" s="398"/>
      <c r="AD101" s="399"/>
      <c r="AE101" s="400">
        <f>AE100</f>
        <v>1</v>
      </c>
      <c r="AF101" s="401"/>
      <c r="AG101" s="401"/>
      <c r="AH101" s="401"/>
      <c r="AI101" s="401"/>
      <c r="AJ101" s="401"/>
      <c r="AK101" s="401"/>
      <c r="AL101" s="401"/>
      <c r="AM101" s="401"/>
      <c r="AN101" s="402"/>
      <c r="AO101" s="403">
        <f>(AE98+AO98)/(AE99+AO99)</f>
        <v>1</v>
      </c>
      <c r="AP101" s="404"/>
      <c r="AQ101" s="404"/>
      <c r="AR101" s="404"/>
      <c r="AS101" s="404"/>
      <c r="AT101" s="404"/>
      <c r="AU101" s="404"/>
      <c r="AV101" s="404"/>
      <c r="AW101" s="404"/>
      <c r="AX101" s="405"/>
      <c r="AY101" s="403">
        <f>(AE98+AO98+AY98)/(AE99+AO99+AY99)</f>
        <v>1</v>
      </c>
      <c r="AZ101" s="404"/>
      <c r="BA101" s="404"/>
      <c r="BB101" s="404"/>
      <c r="BC101" s="404"/>
      <c r="BD101" s="404"/>
      <c r="BE101" s="404"/>
      <c r="BF101" s="404"/>
      <c r="BG101" s="404"/>
      <c r="BH101" s="405"/>
      <c r="BI101" s="403">
        <f>(AE98+AO98+AY98+BI98)/(AE99+AO99+AY99+BI99)</f>
        <v>1</v>
      </c>
      <c r="BJ101" s="404"/>
      <c r="BK101" s="404"/>
      <c r="BL101" s="404"/>
      <c r="BM101" s="404"/>
      <c r="BN101" s="404"/>
      <c r="BO101" s="404"/>
      <c r="BP101" s="404"/>
      <c r="BQ101" s="404"/>
      <c r="BR101" s="406"/>
    </row>
    <row r="102" spans="1:78" s="70" customFormat="1" ht="30" customHeight="1" x14ac:dyDescent="0.25">
      <c r="A102" s="262"/>
      <c r="B102" s="263"/>
      <c r="C102" s="263"/>
      <c r="D102" s="263"/>
      <c r="E102" s="263"/>
      <c r="F102" s="263"/>
      <c r="G102" s="263"/>
      <c r="H102" s="263"/>
      <c r="I102" s="263"/>
      <c r="J102" s="263"/>
      <c r="K102" s="263"/>
      <c r="L102" s="263"/>
      <c r="M102" s="263"/>
      <c r="N102" s="263"/>
      <c r="O102" s="263"/>
      <c r="P102" s="263"/>
      <c r="Q102" s="263"/>
      <c r="R102" s="263"/>
      <c r="S102" s="263"/>
      <c r="T102" s="263"/>
      <c r="U102" s="263"/>
      <c r="V102" s="264"/>
      <c r="W102" s="258" t="s">
        <v>116</v>
      </c>
      <c r="X102" s="259"/>
      <c r="Y102" s="259"/>
      <c r="Z102" s="259"/>
      <c r="AA102" s="259"/>
      <c r="AB102" s="259"/>
      <c r="AC102" s="259"/>
      <c r="AD102" s="260"/>
      <c r="AE102" s="305" t="s">
        <v>132</v>
      </c>
      <c r="AF102" s="306"/>
      <c r="AG102" s="306"/>
      <c r="AH102" s="306"/>
      <c r="AI102" s="306"/>
      <c r="AJ102" s="306"/>
      <c r="AK102" s="306"/>
      <c r="AL102" s="306"/>
      <c r="AM102" s="306"/>
      <c r="AN102" s="307"/>
      <c r="AO102" s="305" t="s">
        <v>132</v>
      </c>
      <c r="AP102" s="306"/>
      <c r="AQ102" s="306"/>
      <c r="AR102" s="306"/>
      <c r="AS102" s="306"/>
      <c r="AT102" s="306"/>
      <c r="AU102" s="306"/>
      <c r="AV102" s="306"/>
      <c r="AW102" s="306"/>
      <c r="AX102" s="322"/>
      <c r="AY102" s="325" t="s">
        <v>132</v>
      </c>
      <c r="AZ102" s="306"/>
      <c r="BA102" s="306"/>
      <c r="BB102" s="306"/>
      <c r="BC102" s="306"/>
      <c r="BD102" s="306"/>
      <c r="BE102" s="306"/>
      <c r="BF102" s="306"/>
      <c r="BG102" s="306"/>
      <c r="BH102" s="322"/>
      <c r="BI102" s="325"/>
      <c r="BJ102" s="306"/>
      <c r="BK102" s="306"/>
      <c r="BL102" s="306"/>
      <c r="BM102" s="306"/>
      <c r="BN102" s="306"/>
      <c r="BO102" s="306"/>
      <c r="BP102" s="306"/>
      <c r="BQ102" s="306"/>
      <c r="BR102" s="388"/>
      <c r="BV102" s="70" t="s">
        <v>83</v>
      </c>
      <c r="BW102" s="70" t="s">
        <v>111</v>
      </c>
      <c r="BX102" s="70" t="s">
        <v>84</v>
      </c>
      <c r="BY102" s="70" t="s">
        <v>85</v>
      </c>
      <c r="BZ102" s="70" t="s">
        <v>86</v>
      </c>
    </row>
    <row r="103" spans="1:78" s="70" customFormat="1" ht="14.25" customHeight="1" x14ac:dyDescent="0.25">
      <c r="A103" s="262"/>
      <c r="B103" s="263"/>
      <c r="C103" s="263"/>
      <c r="D103" s="263"/>
      <c r="E103" s="263"/>
      <c r="F103" s="263"/>
      <c r="G103" s="263"/>
      <c r="H103" s="263"/>
      <c r="I103" s="263"/>
      <c r="J103" s="263"/>
      <c r="K103" s="263"/>
      <c r="L103" s="263"/>
      <c r="M103" s="263"/>
      <c r="N103" s="263"/>
      <c r="O103" s="263"/>
      <c r="P103" s="263"/>
      <c r="Q103" s="263"/>
      <c r="R103" s="263"/>
      <c r="S103" s="263"/>
      <c r="T103" s="263"/>
      <c r="U103" s="263"/>
      <c r="V103" s="264"/>
      <c r="W103" s="294"/>
      <c r="X103" s="263"/>
      <c r="Y103" s="263"/>
      <c r="Z103" s="263"/>
      <c r="AA103" s="263"/>
      <c r="AB103" s="263"/>
      <c r="AC103" s="263"/>
      <c r="AD103" s="264"/>
      <c r="AE103" s="308"/>
      <c r="AF103" s="309"/>
      <c r="AG103" s="309"/>
      <c r="AH103" s="309"/>
      <c r="AI103" s="309"/>
      <c r="AJ103" s="309"/>
      <c r="AK103" s="309"/>
      <c r="AL103" s="309"/>
      <c r="AM103" s="309"/>
      <c r="AN103" s="310"/>
      <c r="AO103" s="308"/>
      <c r="AP103" s="309"/>
      <c r="AQ103" s="309"/>
      <c r="AR103" s="309"/>
      <c r="AS103" s="309"/>
      <c r="AT103" s="309"/>
      <c r="AU103" s="309"/>
      <c r="AV103" s="309"/>
      <c r="AW103" s="309"/>
      <c r="AX103" s="323"/>
      <c r="AY103" s="326"/>
      <c r="AZ103" s="309"/>
      <c r="BA103" s="309"/>
      <c r="BB103" s="309"/>
      <c r="BC103" s="309"/>
      <c r="BD103" s="309"/>
      <c r="BE103" s="309"/>
      <c r="BF103" s="309"/>
      <c r="BG103" s="309"/>
      <c r="BH103" s="323"/>
      <c r="BI103" s="326"/>
      <c r="BJ103" s="309"/>
      <c r="BK103" s="309"/>
      <c r="BL103" s="309"/>
      <c r="BM103" s="309"/>
      <c r="BN103" s="309"/>
      <c r="BO103" s="309"/>
      <c r="BP103" s="309"/>
      <c r="BQ103" s="309"/>
      <c r="BR103" s="389"/>
      <c r="BV103" s="70" t="s">
        <v>117</v>
      </c>
      <c r="BW103" s="70">
        <f>AE98</f>
        <v>51</v>
      </c>
      <c r="BX103" s="70">
        <f>AO98</f>
        <v>21</v>
      </c>
      <c r="BY103" s="70">
        <f>AY98</f>
        <v>23</v>
      </c>
      <c r="BZ103" s="70">
        <f>BI98</f>
        <v>0</v>
      </c>
    </row>
    <row r="104" spans="1:78" s="70" customFormat="1" ht="14.25" customHeight="1" x14ac:dyDescent="0.25">
      <c r="A104" s="262"/>
      <c r="B104" s="263"/>
      <c r="C104" s="263"/>
      <c r="D104" s="263"/>
      <c r="E104" s="263"/>
      <c r="F104" s="263"/>
      <c r="G104" s="263"/>
      <c r="H104" s="263"/>
      <c r="I104" s="263"/>
      <c r="J104" s="263"/>
      <c r="K104" s="263"/>
      <c r="L104" s="263"/>
      <c r="M104" s="263"/>
      <c r="N104" s="263"/>
      <c r="O104" s="263"/>
      <c r="P104" s="263"/>
      <c r="Q104" s="263"/>
      <c r="R104" s="263"/>
      <c r="S104" s="263"/>
      <c r="T104" s="263"/>
      <c r="U104" s="263"/>
      <c r="V104" s="264"/>
      <c r="W104" s="294"/>
      <c r="X104" s="263"/>
      <c r="Y104" s="263"/>
      <c r="Z104" s="263"/>
      <c r="AA104" s="263"/>
      <c r="AB104" s="263"/>
      <c r="AC104" s="263"/>
      <c r="AD104" s="264"/>
      <c r="AE104" s="308"/>
      <c r="AF104" s="309"/>
      <c r="AG104" s="309"/>
      <c r="AH104" s="309"/>
      <c r="AI104" s="309"/>
      <c r="AJ104" s="309"/>
      <c r="AK104" s="309"/>
      <c r="AL104" s="309"/>
      <c r="AM104" s="309"/>
      <c r="AN104" s="310"/>
      <c r="AO104" s="308"/>
      <c r="AP104" s="309"/>
      <c r="AQ104" s="309"/>
      <c r="AR104" s="309"/>
      <c r="AS104" s="309"/>
      <c r="AT104" s="309"/>
      <c r="AU104" s="309"/>
      <c r="AV104" s="309"/>
      <c r="AW104" s="309"/>
      <c r="AX104" s="323"/>
      <c r="AY104" s="326"/>
      <c r="AZ104" s="309"/>
      <c r="BA104" s="309"/>
      <c r="BB104" s="309"/>
      <c r="BC104" s="309"/>
      <c r="BD104" s="309"/>
      <c r="BE104" s="309"/>
      <c r="BF104" s="309"/>
      <c r="BG104" s="309"/>
      <c r="BH104" s="323"/>
      <c r="BI104" s="326"/>
      <c r="BJ104" s="309"/>
      <c r="BK104" s="309"/>
      <c r="BL104" s="309"/>
      <c r="BM104" s="309"/>
      <c r="BN104" s="309"/>
      <c r="BO104" s="309"/>
      <c r="BP104" s="309"/>
      <c r="BQ104" s="309"/>
      <c r="BR104" s="389"/>
      <c r="BV104" s="70" t="s">
        <v>118</v>
      </c>
      <c r="BW104" s="70">
        <f>AE99</f>
        <v>51</v>
      </c>
      <c r="BX104" s="70">
        <f>AO99</f>
        <v>21</v>
      </c>
      <c r="BY104" s="70">
        <f>AY99</f>
        <v>23</v>
      </c>
      <c r="BZ104" s="70">
        <f>BI99</f>
        <v>0</v>
      </c>
    </row>
    <row r="105" spans="1:78" s="70" customFormat="1" ht="14.25" customHeight="1" x14ac:dyDescent="0.25">
      <c r="A105" s="262"/>
      <c r="B105" s="263"/>
      <c r="C105" s="263"/>
      <c r="D105" s="263"/>
      <c r="E105" s="263"/>
      <c r="F105" s="263"/>
      <c r="G105" s="263"/>
      <c r="H105" s="263"/>
      <c r="I105" s="263"/>
      <c r="J105" s="263"/>
      <c r="K105" s="263"/>
      <c r="L105" s="263"/>
      <c r="M105" s="263"/>
      <c r="N105" s="263"/>
      <c r="O105" s="263"/>
      <c r="P105" s="263"/>
      <c r="Q105" s="263"/>
      <c r="R105" s="263"/>
      <c r="S105" s="263"/>
      <c r="T105" s="263"/>
      <c r="U105" s="263"/>
      <c r="V105" s="264"/>
      <c r="W105" s="294"/>
      <c r="X105" s="263"/>
      <c r="Y105" s="263"/>
      <c r="Z105" s="263"/>
      <c r="AA105" s="263"/>
      <c r="AB105" s="263"/>
      <c r="AC105" s="263"/>
      <c r="AD105" s="264"/>
      <c r="AE105" s="308"/>
      <c r="AF105" s="309"/>
      <c r="AG105" s="309"/>
      <c r="AH105" s="309"/>
      <c r="AI105" s="309"/>
      <c r="AJ105" s="309"/>
      <c r="AK105" s="309"/>
      <c r="AL105" s="309"/>
      <c r="AM105" s="309"/>
      <c r="AN105" s="310"/>
      <c r="AO105" s="308"/>
      <c r="AP105" s="309"/>
      <c r="AQ105" s="309"/>
      <c r="AR105" s="309"/>
      <c r="AS105" s="309"/>
      <c r="AT105" s="309"/>
      <c r="AU105" s="309"/>
      <c r="AV105" s="309"/>
      <c r="AW105" s="309"/>
      <c r="AX105" s="323"/>
      <c r="AY105" s="326"/>
      <c r="AZ105" s="309"/>
      <c r="BA105" s="309"/>
      <c r="BB105" s="309"/>
      <c r="BC105" s="309"/>
      <c r="BD105" s="309"/>
      <c r="BE105" s="309"/>
      <c r="BF105" s="309"/>
      <c r="BG105" s="309"/>
      <c r="BH105" s="323"/>
      <c r="BI105" s="326"/>
      <c r="BJ105" s="309"/>
      <c r="BK105" s="309"/>
      <c r="BL105" s="309"/>
      <c r="BM105" s="309"/>
      <c r="BN105" s="309"/>
      <c r="BO105" s="309"/>
      <c r="BP105" s="309"/>
      <c r="BQ105" s="309"/>
      <c r="BR105" s="389"/>
      <c r="BV105" s="70" t="s">
        <v>89</v>
      </c>
      <c r="BW105" s="72">
        <f>AE100</f>
        <v>1</v>
      </c>
      <c r="BX105" s="72">
        <f>AO100</f>
        <v>1</v>
      </c>
      <c r="BY105" s="72">
        <f>AY100</f>
        <v>1</v>
      </c>
      <c r="BZ105" s="72" t="e">
        <f>BI100</f>
        <v>#DIV/0!</v>
      </c>
    </row>
    <row r="106" spans="1:78" s="70" customFormat="1" ht="14.25" customHeight="1" x14ac:dyDescent="0.25">
      <c r="A106" s="262"/>
      <c r="B106" s="263"/>
      <c r="C106" s="263"/>
      <c r="D106" s="263"/>
      <c r="E106" s="263"/>
      <c r="F106" s="263"/>
      <c r="G106" s="263"/>
      <c r="H106" s="263"/>
      <c r="I106" s="263"/>
      <c r="J106" s="263"/>
      <c r="K106" s="263"/>
      <c r="L106" s="263"/>
      <c r="M106" s="263"/>
      <c r="N106" s="263"/>
      <c r="O106" s="263"/>
      <c r="P106" s="263"/>
      <c r="Q106" s="263"/>
      <c r="R106" s="263"/>
      <c r="S106" s="263"/>
      <c r="T106" s="263"/>
      <c r="U106" s="263"/>
      <c r="V106" s="264"/>
      <c r="W106" s="294"/>
      <c r="X106" s="263"/>
      <c r="Y106" s="263"/>
      <c r="Z106" s="263"/>
      <c r="AA106" s="263"/>
      <c r="AB106" s="263"/>
      <c r="AC106" s="263"/>
      <c r="AD106" s="264"/>
      <c r="AE106" s="308"/>
      <c r="AF106" s="309"/>
      <c r="AG106" s="309"/>
      <c r="AH106" s="309"/>
      <c r="AI106" s="309"/>
      <c r="AJ106" s="309"/>
      <c r="AK106" s="309"/>
      <c r="AL106" s="309"/>
      <c r="AM106" s="309"/>
      <c r="AN106" s="310"/>
      <c r="AO106" s="308"/>
      <c r="AP106" s="309"/>
      <c r="AQ106" s="309"/>
      <c r="AR106" s="309"/>
      <c r="AS106" s="309"/>
      <c r="AT106" s="309"/>
      <c r="AU106" s="309"/>
      <c r="AV106" s="309"/>
      <c r="AW106" s="309"/>
      <c r="AX106" s="323"/>
      <c r="AY106" s="326"/>
      <c r="AZ106" s="309"/>
      <c r="BA106" s="309"/>
      <c r="BB106" s="309"/>
      <c r="BC106" s="309"/>
      <c r="BD106" s="309"/>
      <c r="BE106" s="309"/>
      <c r="BF106" s="309"/>
      <c r="BG106" s="309"/>
      <c r="BH106" s="323"/>
      <c r="BI106" s="326"/>
      <c r="BJ106" s="309"/>
      <c r="BK106" s="309"/>
      <c r="BL106" s="309"/>
      <c r="BM106" s="309"/>
      <c r="BN106" s="309"/>
      <c r="BO106" s="309"/>
      <c r="BP106" s="309"/>
      <c r="BQ106" s="309"/>
      <c r="BR106" s="389"/>
      <c r="BV106" s="70" t="s">
        <v>119</v>
      </c>
      <c r="BW106" s="72">
        <f>AE101</f>
        <v>1</v>
      </c>
      <c r="BX106" s="72">
        <f>AO101</f>
        <v>1</v>
      </c>
      <c r="BY106" s="72">
        <f>AY101</f>
        <v>1</v>
      </c>
      <c r="BZ106" s="72">
        <f>BI101</f>
        <v>1</v>
      </c>
    </row>
    <row r="107" spans="1:78" s="70" customFormat="1" ht="14.25" customHeight="1" x14ac:dyDescent="0.25">
      <c r="A107" s="262"/>
      <c r="B107" s="263"/>
      <c r="C107" s="263"/>
      <c r="D107" s="263"/>
      <c r="E107" s="263"/>
      <c r="F107" s="263"/>
      <c r="G107" s="263"/>
      <c r="H107" s="263"/>
      <c r="I107" s="263"/>
      <c r="J107" s="263"/>
      <c r="K107" s="263"/>
      <c r="L107" s="263"/>
      <c r="M107" s="263"/>
      <c r="N107" s="263"/>
      <c r="O107" s="263"/>
      <c r="P107" s="263"/>
      <c r="Q107" s="263"/>
      <c r="R107" s="263"/>
      <c r="S107" s="263"/>
      <c r="T107" s="263"/>
      <c r="U107" s="263"/>
      <c r="V107" s="264"/>
      <c r="W107" s="294"/>
      <c r="X107" s="263"/>
      <c r="Y107" s="263"/>
      <c r="Z107" s="263"/>
      <c r="AA107" s="263"/>
      <c r="AB107" s="263"/>
      <c r="AC107" s="263"/>
      <c r="AD107" s="264"/>
      <c r="AE107" s="308"/>
      <c r="AF107" s="309"/>
      <c r="AG107" s="309"/>
      <c r="AH107" s="309"/>
      <c r="AI107" s="309"/>
      <c r="AJ107" s="309"/>
      <c r="AK107" s="309"/>
      <c r="AL107" s="309"/>
      <c r="AM107" s="309"/>
      <c r="AN107" s="310"/>
      <c r="AO107" s="308"/>
      <c r="AP107" s="309"/>
      <c r="AQ107" s="309"/>
      <c r="AR107" s="309"/>
      <c r="AS107" s="309"/>
      <c r="AT107" s="309"/>
      <c r="AU107" s="309"/>
      <c r="AV107" s="309"/>
      <c r="AW107" s="309"/>
      <c r="AX107" s="323"/>
      <c r="AY107" s="326"/>
      <c r="AZ107" s="309"/>
      <c r="BA107" s="309"/>
      <c r="BB107" s="309"/>
      <c r="BC107" s="309"/>
      <c r="BD107" s="309"/>
      <c r="BE107" s="309"/>
      <c r="BF107" s="309"/>
      <c r="BG107" s="309"/>
      <c r="BH107" s="323"/>
      <c r="BI107" s="326"/>
      <c r="BJ107" s="309"/>
      <c r="BK107" s="309"/>
      <c r="BL107" s="309"/>
      <c r="BM107" s="309"/>
      <c r="BN107" s="309"/>
      <c r="BO107" s="309"/>
      <c r="BP107" s="309"/>
      <c r="BQ107" s="309"/>
      <c r="BR107" s="389"/>
      <c r="BV107" s="70" t="s">
        <v>82</v>
      </c>
      <c r="BW107" s="72">
        <f>R98</f>
        <v>1</v>
      </c>
      <c r="BX107" s="72">
        <f>R98</f>
        <v>1</v>
      </c>
      <c r="BY107" s="72">
        <f>R98</f>
        <v>1</v>
      </c>
      <c r="BZ107" s="72">
        <f>R98</f>
        <v>1</v>
      </c>
    </row>
    <row r="108" spans="1:78" s="70" customFormat="1" ht="14.25" customHeight="1" x14ac:dyDescent="0.25">
      <c r="A108" s="262"/>
      <c r="B108" s="263"/>
      <c r="C108" s="263"/>
      <c r="D108" s="263"/>
      <c r="E108" s="263"/>
      <c r="F108" s="263"/>
      <c r="G108" s="263"/>
      <c r="H108" s="263"/>
      <c r="I108" s="263"/>
      <c r="J108" s="263"/>
      <c r="K108" s="263"/>
      <c r="L108" s="263"/>
      <c r="M108" s="263"/>
      <c r="N108" s="263"/>
      <c r="O108" s="263"/>
      <c r="P108" s="263"/>
      <c r="Q108" s="263"/>
      <c r="R108" s="263"/>
      <c r="S108" s="263"/>
      <c r="T108" s="263"/>
      <c r="U108" s="263"/>
      <c r="V108" s="264"/>
      <c r="W108" s="294"/>
      <c r="X108" s="263"/>
      <c r="Y108" s="263"/>
      <c r="Z108" s="263"/>
      <c r="AA108" s="263"/>
      <c r="AB108" s="263"/>
      <c r="AC108" s="263"/>
      <c r="AD108" s="264"/>
      <c r="AE108" s="308"/>
      <c r="AF108" s="309"/>
      <c r="AG108" s="309"/>
      <c r="AH108" s="309"/>
      <c r="AI108" s="309"/>
      <c r="AJ108" s="309"/>
      <c r="AK108" s="309"/>
      <c r="AL108" s="309"/>
      <c r="AM108" s="309"/>
      <c r="AN108" s="310"/>
      <c r="AO108" s="308"/>
      <c r="AP108" s="309"/>
      <c r="AQ108" s="309"/>
      <c r="AR108" s="309"/>
      <c r="AS108" s="309"/>
      <c r="AT108" s="309"/>
      <c r="AU108" s="309"/>
      <c r="AV108" s="309"/>
      <c r="AW108" s="309"/>
      <c r="AX108" s="323"/>
      <c r="AY108" s="326"/>
      <c r="AZ108" s="309"/>
      <c r="BA108" s="309"/>
      <c r="BB108" s="309"/>
      <c r="BC108" s="309"/>
      <c r="BD108" s="309"/>
      <c r="BE108" s="309"/>
      <c r="BF108" s="309"/>
      <c r="BG108" s="309"/>
      <c r="BH108" s="323"/>
      <c r="BI108" s="326"/>
      <c r="BJ108" s="309"/>
      <c r="BK108" s="309"/>
      <c r="BL108" s="309"/>
      <c r="BM108" s="309"/>
      <c r="BN108" s="309"/>
      <c r="BO108" s="309"/>
      <c r="BP108" s="309"/>
      <c r="BQ108" s="309"/>
      <c r="BR108" s="389"/>
    </row>
    <row r="109" spans="1:78" s="70" customFormat="1" ht="14.25" customHeight="1" x14ac:dyDescent="0.25">
      <c r="A109" s="265"/>
      <c r="B109" s="266"/>
      <c r="C109" s="266"/>
      <c r="D109" s="266"/>
      <c r="E109" s="266"/>
      <c r="F109" s="266"/>
      <c r="G109" s="266"/>
      <c r="H109" s="266"/>
      <c r="I109" s="266"/>
      <c r="J109" s="266"/>
      <c r="K109" s="266"/>
      <c r="L109" s="266"/>
      <c r="M109" s="266"/>
      <c r="N109" s="266"/>
      <c r="O109" s="266"/>
      <c r="P109" s="266"/>
      <c r="Q109" s="266"/>
      <c r="R109" s="266"/>
      <c r="S109" s="266"/>
      <c r="T109" s="266"/>
      <c r="U109" s="266"/>
      <c r="V109" s="267"/>
      <c r="W109" s="295"/>
      <c r="X109" s="266"/>
      <c r="Y109" s="266"/>
      <c r="Z109" s="266"/>
      <c r="AA109" s="266"/>
      <c r="AB109" s="266"/>
      <c r="AC109" s="266"/>
      <c r="AD109" s="267"/>
      <c r="AE109" s="311"/>
      <c r="AF109" s="312"/>
      <c r="AG109" s="312"/>
      <c r="AH109" s="312"/>
      <c r="AI109" s="312"/>
      <c r="AJ109" s="312"/>
      <c r="AK109" s="312"/>
      <c r="AL109" s="312"/>
      <c r="AM109" s="312"/>
      <c r="AN109" s="313"/>
      <c r="AO109" s="311"/>
      <c r="AP109" s="312"/>
      <c r="AQ109" s="312"/>
      <c r="AR109" s="312"/>
      <c r="AS109" s="312"/>
      <c r="AT109" s="312"/>
      <c r="AU109" s="312"/>
      <c r="AV109" s="312"/>
      <c r="AW109" s="312"/>
      <c r="AX109" s="324"/>
      <c r="AY109" s="327"/>
      <c r="AZ109" s="312"/>
      <c r="BA109" s="312"/>
      <c r="BB109" s="312"/>
      <c r="BC109" s="312"/>
      <c r="BD109" s="312"/>
      <c r="BE109" s="312"/>
      <c r="BF109" s="312"/>
      <c r="BG109" s="312"/>
      <c r="BH109" s="324"/>
      <c r="BI109" s="327"/>
      <c r="BJ109" s="312"/>
      <c r="BK109" s="312"/>
      <c r="BL109" s="312"/>
      <c r="BM109" s="312"/>
      <c r="BN109" s="312"/>
      <c r="BO109" s="312"/>
      <c r="BP109" s="312"/>
      <c r="BQ109" s="312"/>
      <c r="BR109" s="390"/>
    </row>
    <row r="110" spans="1:78" s="1" customFormat="1" ht="8.25" customHeight="1" thickBot="1" x14ac:dyDescent="0.25">
      <c r="A110" s="19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16"/>
    </row>
    <row r="111" spans="1:78" s="1" customFormat="1" ht="32.25" customHeight="1" thickBot="1" x14ac:dyDescent="0.25">
      <c r="A111" s="423" t="s">
        <v>92</v>
      </c>
      <c r="B111" s="424"/>
      <c r="C111" s="424"/>
      <c r="D111" s="424"/>
      <c r="E111" s="424"/>
      <c r="F111" s="424"/>
      <c r="G111" s="424"/>
      <c r="H111" s="424"/>
      <c r="I111" s="424"/>
      <c r="J111" s="424"/>
      <c r="K111" s="424"/>
      <c r="L111" s="424"/>
      <c r="M111" s="424"/>
      <c r="N111" s="424"/>
      <c r="O111" s="424"/>
      <c r="P111" s="424"/>
      <c r="Q111" s="424"/>
      <c r="R111" s="424"/>
      <c r="S111" s="424"/>
      <c r="T111" s="424"/>
      <c r="U111" s="424"/>
      <c r="V111" s="424"/>
      <c r="W111" s="424"/>
      <c r="X111" s="424"/>
      <c r="Y111" s="424"/>
      <c r="Z111" s="424"/>
      <c r="AA111" s="424"/>
      <c r="AB111" s="424"/>
      <c r="AC111" s="424"/>
      <c r="AD111" s="424"/>
      <c r="AE111" s="424"/>
      <c r="AF111" s="424"/>
      <c r="AG111" s="424"/>
      <c r="AH111" s="424"/>
      <c r="AI111" s="424"/>
      <c r="AJ111" s="424"/>
      <c r="AK111" s="424"/>
      <c r="AL111" s="424"/>
      <c r="AM111" s="424"/>
      <c r="AN111" s="424"/>
      <c r="AO111" s="424"/>
      <c r="AP111" s="424"/>
      <c r="AQ111" s="424"/>
      <c r="AR111" s="424"/>
      <c r="AS111" s="424"/>
      <c r="AT111" s="424"/>
      <c r="AU111" s="424"/>
      <c r="AV111" s="424"/>
      <c r="AW111" s="424"/>
      <c r="AX111" s="424"/>
      <c r="AY111" s="424"/>
      <c r="AZ111" s="424"/>
      <c r="BA111" s="424"/>
      <c r="BB111" s="424"/>
      <c r="BC111" s="424"/>
      <c r="BD111" s="424"/>
      <c r="BE111" s="424"/>
      <c r="BF111" s="424"/>
      <c r="BG111" s="424"/>
      <c r="BH111" s="424"/>
      <c r="BI111" s="424"/>
      <c r="BJ111" s="424"/>
      <c r="BK111" s="424"/>
      <c r="BL111" s="424"/>
      <c r="BM111" s="424"/>
      <c r="BN111" s="424"/>
      <c r="BO111" s="424"/>
      <c r="BP111" s="424"/>
      <c r="BQ111" s="424"/>
      <c r="BR111" s="425"/>
    </row>
    <row r="112" spans="1:78" s="5" customFormat="1" ht="57" customHeight="1" thickBot="1" x14ac:dyDescent="0.3">
      <c r="A112" s="314" t="s">
        <v>93</v>
      </c>
      <c r="B112" s="316" t="s">
        <v>94</v>
      </c>
      <c r="C112" s="317"/>
      <c r="D112" s="317"/>
      <c r="E112" s="317"/>
      <c r="F112" s="317"/>
      <c r="G112" s="317"/>
      <c r="H112" s="318"/>
      <c r="I112" s="316" t="s">
        <v>95</v>
      </c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8"/>
      <c r="V112" s="426" t="s">
        <v>96</v>
      </c>
      <c r="W112" s="427"/>
      <c r="X112" s="427"/>
      <c r="Y112" s="427"/>
      <c r="Z112" s="427"/>
      <c r="AA112" s="427"/>
      <c r="AB112" s="428"/>
      <c r="AC112" s="426" t="s">
        <v>120</v>
      </c>
      <c r="AD112" s="427"/>
      <c r="AE112" s="427"/>
      <c r="AF112" s="427"/>
      <c r="AG112" s="428"/>
      <c r="AH112" s="316" t="s">
        <v>121</v>
      </c>
      <c r="AI112" s="317"/>
      <c r="AJ112" s="317"/>
      <c r="AK112" s="317"/>
      <c r="AL112" s="317"/>
      <c r="AM112" s="317"/>
      <c r="AN112" s="317"/>
      <c r="AO112" s="317"/>
      <c r="AP112" s="317"/>
      <c r="AQ112" s="318"/>
      <c r="AR112" s="432" t="s">
        <v>97</v>
      </c>
      <c r="AS112" s="433"/>
      <c r="AT112" s="433"/>
      <c r="AU112" s="433"/>
      <c r="AV112" s="433"/>
      <c r="AW112" s="433"/>
      <c r="AX112" s="433"/>
      <c r="AY112" s="433"/>
      <c r="AZ112" s="433"/>
      <c r="BA112" s="433"/>
      <c r="BB112" s="433"/>
      <c r="BC112" s="433"/>
      <c r="BD112" s="433"/>
      <c r="BE112" s="433"/>
      <c r="BF112" s="433"/>
      <c r="BG112" s="433"/>
      <c r="BH112" s="433"/>
      <c r="BI112" s="433"/>
      <c r="BJ112" s="433"/>
      <c r="BK112" s="433"/>
      <c r="BL112" s="433"/>
      <c r="BM112" s="433"/>
      <c r="BN112" s="433"/>
      <c r="BO112" s="433"/>
      <c r="BP112" s="433"/>
      <c r="BQ112" s="433"/>
      <c r="BR112" s="434"/>
    </row>
    <row r="113" spans="1:254" s="5" customFormat="1" ht="15.75" thickBot="1" x14ac:dyDescent="0.3">
      <c r="A113" s="315"/>
      <c r="B113" s="319"/>
      <c r="C113" s="320"/>
      <c r="D113" s="320"/>
      <c r="E113" s="320"/>
      <c r="F113" s="320"/>
      <c r="G113" s="320"/>
      <c r="H113" s="321"/>
      <c r="I113" s="319"/>
      <c r="J113" s="320"/>
      <c r="K113" s="320"/>
      <c r="L113" s="320"/>
      <c r="M113" s="320"/>
      <c r="N113" s="320"/>
      <c r="O113" s="320"/>
      <c r="P113" s="320"/>
      <c r="Q113" s="320"/>
      <c r="R113" s="320"/>
      <c r="S113" s="320"/>
      <c r="T113" s="320"/>
      <c r="U113" s="321"/>
      <c r="V113" s="429"/>
      <c r="W113" s="430"/>
      <c r="X113" s="430"/>
      <c r="Y113" s="430"/>
      <c r="Z113" s="430"/>
      <c r="AA113" s="430"/>
      <c r="AB113" s="431"/>
      <c r="AC113" s="429"/>
      <c r="AD113" s="430"/>
      <c r="AE113" s="430"/>
      <c r="AF113" s="430"/>
      <c r="AG113" s="431"/>
      <c r="AH113" s="319"/>
      <c r="AI113" s="320"/>
      <c r="AJ113" s="320"/>
      <c r="AK113" s="320"/>
      <c r="AL113" s="320"/>
      <c r="AM113" s="320"/>
      <c r="AN113" s="320"/>
      <c r="AO113" s="320"/>
      <c r="AP113" s="320"/>
      <c r="AQ113" s="321"/>
      <c r="AR113" s="435" t="s">
        <v>98</v>
      </c>
      <c r="AS113" s="436"/>
      <c r="AT113" s="436"/>
      <c r="AU113" s="437"/>
      <c r="AV113" s="435" t="s">
        <v>99</v>
      </c>
      <c r="AW113" s="436"/>
      <c r="AX113" s="436"/>
      <c r="AY113" s="436"/>
      <c r="AZ113" s="436"/>
      <c r="BA113" s="436"/>
      <c r="BB113" s="436"/>
      <c r="BC113" s="436"/>
      <c r="BD113" s="436"/>
      <c r="BE113" s="436"/>
      <c r="BF113" s="436"/>
      <c r="BG113" s="436"/>
      <c r="BH113" s="436"/>
      <c r="BI113" s="436"/>
      <c r="BJ113" s="436"/>
      <c r="BK113" s="436"/>
      <c r="BL113" s="436"/>
      <c r="BM113" s="436"/>
      <c r="BN113" s="436"/>
      <c r="BO113" s="436"/>
      <c r="BP113" s="436"/>
      <c r="BQ113" s="436"/>
      <c r="BR113" s="437"/>
      <c r="BT113" s="5" t="s">
        <v>100</v>
      </c>
      <c r="BU113" s="5" t="s">
        <v>101</v>
      </c>
    </row>
    <row r="114" spans="1:254" s="8" customFormat="1" ht="112.5" customHeight="1" x14ac:dyDescent="0.25">
      <c r="A114" s="6" t="s">
        <v>102</v>
      </c>
      <c r="B114" s="352" t="s">
        <v>140</v>
      </c>
      <c r="C114" s="353"/>
      <c r="D114" s="353"/>
      <c r="E114" s="353"/>
      <c r="F114" s="353"/>
      <c r="G114" s="353"/>
      <c r="H114" s="354"/>
      <c r="I114" s="355" t="s">
        <v>141</v>
      </c>
      <c r="J114" s="356"/>
      <c r="K114" s="356"/>
      <c r="L114" s="356"/>
      <c r="M114" s="356"/>
      <c r="N114" s="356"/>
      <c r="O114" s="356"/>
      <c r="P114" s="356"/>
      <c r="Q114" s="356"/>
      <c r="R114" s="356"/>
      <c r="S114" s="356"/>
      <c r="T114" s="356"/>
      <c r="U114" s="357"/>
      <c r="V114" s="438" t="s">
        <v>142</v>
      </c>
      <c r="W114" s="439"/>
      <c r="X114" s="439"/>
      <c r="Y114" s="439"/>
      <c r="Z114" s="439"/>
      <c r="AA114" s="439"/>
      <c r="AB114" s="440"/>
      <c r="AC114" s="441" t="s">
        <v>142</v>
      </c>
      <c r="AD114" s="442"/>
      <c r="AE114" s="442"/>
      <c r="AF114" s="442"/>
      <c r="AG114" s="443"/>
      <c r="AH114" s="444" t="s">
        <v>143</v>
      </c>
      <c r="AI114" s="445"/>
      <c r="AJ114" s="445"/>
      <c r="AK114" s="445"/>
      <c r="AL114" s="445"/>
      <c r="AM114" s="445"/>
      <c r="AN114" s="445"/>
      <c r="AO114" s="445"/>
      <c r="AP114" s="445"/>
      <c r="AQ114" s="446"/>
      <c r="AR114" s="447">
        <v>42074</v>
      </c>
      <c r="AS114" s="448"/>
      <c r="AT114" s="448"/>
      <c r="AU114" s="449"/>
      <c r="AV114" s="450" t="s">
        <v>144</v>
      </c>
      <c r="AW114" s="451"/>
      <c r="AX114" s="451"/>
      <c r="AY114" s="451"/>
      <c r="AZ114" s="451"/>
      <c r="BA114" s="451"/>
      <c r="BB114" s="451"/>
      <c r="BC114" s="451"/>
      <c r="BD114" s="451"/>
      <c r="BE114" s="451"/>
      <c r="BF114" s="451"/>
      <c r="BG114" s="451"/>
      <c r="BH114" s="451"/>
      <c r="BI114" s="451"/>
      <c r="BJ114" s="451"/>
      <c r="BK114" s="451"/>
      <c r="BL114" s="451"/>
      <c r="BM114" s="451"/>
      <c r="BN114" s="451"/>
      <c r="BO114" s="451"/>
      <c r="BP114" s="451"/>
      <c r="BQ114" s="451"/>
      <c r="BR114" s="452"/>
      <c r="BS114" s="7"/>
      <c r="BT114" s="7" t="s">
        <v>103</v>
      </c>
      <c r="BU114" s="7" t="s">
        <v>104</v>
      </c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D114" s="7"/>
      <c r="FE114" s="7"/>
      <c r="FF114" s="7"/>
      <c r="FG114" s="7"/>
      <c r="FH114" s="7"/>
      <c r="FI114" s="7"/>
      <c r="FJ114" s="7"/>
      <c r="FK114" s="7"/>
      <c r="FL114" s="7"/>
      <c r="FM114" s="7"/>
      <c r="FN114" s="7"/>
      <c r="FO114" s="7"/>
      <c r="FP114" s="7"/>
      <c r="FQ114" s="7"/>
      <c r="FR114" s="7"/>
      <c r="FS114" s="7"/>
      <c r="FT114" s="7"/>
      <c r="FU114" s="7"/>
      <c r="FV114" s="7"/>
      <c r="FW114" s="7"/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/>
      <c r="GK114" s="7"/>
      <c r="GL114" s="7"/>
      <c r="GM114" s="7"/>
      <c r="GN114" s="7"/>
      <c r="GO114" s="7"/>
      <c r="GP114" s="7"/>
      <c r="GQ114" s="7"/>
      <c r="GR114" s="7"/>
      <c r="GS114" s="7"/>
      <c r="GT114" s="7"/>
      <c r="GU114" s="7"/>
      <c r="GV114" s="7"/>
      <c r="GW114" s="7"/>
      <c r="GX114" s="7"/>
      <c r="GY114" s="7"/>
      <c r="GZ114" s="7"/>
      <c r="HA114" s="7"/>
      <c r="HB114" s="7"/>
      <c r="HC114" s="7"/>
      <c r="HD114" s="7"/>
      <c r="HE114" s="7"/>
      <c r="HF114" s="7"/>
      <c r="HG114" s="7"/>
      <c r="HH114" s="7"/>
      <c r="HI114" s="7"/>
      <c r="HJ114" s="7"/>
      <c r="HK114" s="7"/>
      <c r="HL114" s="7"/>
      <c r="HM114" s="7"/>
      <c r="HN114" s="7"/>
      <c r="HO114" s="7"/>
      <c r="HP114" s="7"/>
      <c r="HQ114" s="7"/>
      <c r="HR114" s="7"/>
      <c r="HS114" s="7"/>
      <c r="HT114" s="7"/>
      <c r="HU114" s="7"/>
      <c r="HV114" s="7"/>
      <c r="HW114" s="7"/>
      <c r="HX114" s="7"/>
      <c r="HY114" s="7"/>
      <c r="HZ114" s="7"/>
      <c r="IA114" s="7"/>
      <c r="IB114" s="7"/>
      <c r="IC114" s="7"/>
      <c r="ID114" s="7"/>
      <c r="IE114" s="7"/>
      <c r="IF114" s="7"/>
      <c r="IG114" s="7"/>
      <c r="IH114" s="7"/>
      <c r="II114" s="7"/>
      <c r="IJ114" s="7"/>
      <c r="IK114" s="7"/>
      <c r="IL114" s="7"/>
      <c r="IM114" s="7"/>
      <c r="IN114" s="7"/>
      <c r="IO114" s="7"/>
      <c r="IP114" s="7"/>
      <c r="IQ114" s="7"/>
      <c r="IR114" s="7"/>
      <c r="IS114" s="7"/>
      <c r="IT114" s="7"/>
    </row>
    <row r="115" spans="1:254" s="10" customFormat="1" ht="28.35" customHeight="1" x14ac:dyDescent="0.25">
      <c r="A115" s="9"/>
      <c r="B115" s="358"/>
      <c r="C115" s="359"/>
      <c r="D115" s="359"/>
      <c r="E115" s="359"/>
      <c r="F115" s="359"/>
      <c r="G115" s="359"/>
      <c r="H115" s="360"/>
      <c r="I115" s="361"/>
      <c r="J115" s="362"/>
      <c r="K115" s="362"/>
      <c r="L115" s="362"/>
      <c r="M115" s="362"/>
      <c r="N115" s="362"/>
      <c r="O115" s="362"/>
      <c r="P115" s="362"/>
      <c r="Q115" s="362"/>
      <c r="R115" s="362"/>
      <c r="S115" s="362"/>
      <c r="T115" s="362"/>
      <c r="U115" s="363"/>
      <c r="V115" s="364"/>
      <c r="W115" s="365"/>
      <c r="X115" s="365"/>
      <c r="Y115" s="365"/>
      <c r="Z115" s="365"/>
      <c r="AA115" s="365"/>
      <c r="AB115" s="366"/>
      <c r="AC115" s="367"/>
      <c r="AD115" s="368"/>
      <c r="AE115" s="368"/>
      <c r="AF115" s="368"/>
      <c r="AG115" s="369"/>
      <c r="AH115" s="361"/>
      <c r="AI115" s="362"/>
      <c r="AJ115" s="362"/>
      <c r="AK115" s="362"/>
      <c r="AL115" s="362"/>
      <c r="AM115" s="362"/>
      <c r="AN115" s="362"/>
      <c r="AO115" s="362"/>
      <c r="AP115" s="362"/>
      <c r="AQ115" s="363"/>
      <c r="AR115" s="370"/>
      <c r="AS115" s="371"/>
      <c r="AT115" s="371"/>
      <c r="AU115" s="372"/>
      <c r="AV115" s="370"/>
      <c r="AW115" s="371"/>
      <c r="AX115" s="371"/>
      <c r="AY115" s="371"/>
      <c r="AZ115" s="371"/>
      <c r="BA115" s="371"/>
      <c r="BB115" s="371"/>
      <c r="BC115" s="371"/>
      <c r="BD115" s="371"/>
      <c r="BE115" s="371"/>
      <c r="BF115" s="371"/>
      <c r="BG115" s="371"/>
      <c r="BH115" s="371"/>
      <c r="BI115" s="371"/>
      <c r="BJ115" s="371"/>
      <c r="BK115" s="371"/>
      <c r="BL115" s="371"/>
      <c r="BM115" s="371"/>
      <c r="BN115" s="371"/>
      <c r="BO115" s="371"/>
      <c r="BP115" s="371"/>
      <c r="BQ115" s="371"/>
      <c r="BR115" s="373"/>
      <c r="BS115" s="7"/>
      <c r="BT115" s="7" t="s">
        <v>105</v>
      </c>
      <c r="BU115" s="7" t="s">
        <v>106</v>
      </c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  <c r="FW115" s="7"/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/>
      <c r="GK115" s="7"/>
      <c r="GL115" s="7"/>
      <c r="GM115" s="7"/>
      <c r="GN115" s="7"/>
      <c r="GO115" s="7"/>
      <c r="GP115" s="7"/>
      <c r="GQ115" s="7"/>
      <c r="GR115" s="7"/>
      <c r="GS115" s="7"/>
      <c r="GT115" s="7"/>
      <c r="GU115" s="7"/>
      <c r="GV115" s="7"/>
      <c r="GW115" s="7"/>
      <c r="GX115" s="7"/>
      <c r="GY115" s="7"/>
      <c r="GZ115" s="7"/>
      <c r="HA115" s="7"/>
      <c r="HB115" s="7"/>
      <c r="HC115" s="7"/>
      <c r="HD115" s="7"/>
      <c r="HE115" s="7"/>
      <c r="HF115" s="7"/>
      <c r="HG115" s="7"/>
      <c r="HH115" s="7"/>
      <c r="HI115" s="7"/>
      <c r="HJ115" s="7"/>
      <c r="HK115" s="7"/>
      <c r="HL115" s="7"/>
      <c r="HM115" s="7"/>
      <c r="HN115" s="7"/>
      <c r="HO115" s="7"/>
      <c r="HP115" s="7"/>
      <c r="HQ115" s="7"/>
      <c r="HR115" s="7"/>
      <c r="HS115" s="7"/>
      <c r="HT115" s="7"/>
      <c r="HU115" s="7"/>
      <c r="HV115" s="7"/>
      <c r="HW115" s="7"/>
      <c r="HX115" s="7"/>
      <c r="HY115" s="7"/>
      <c r="HZ115" s="7"/>
      <c r="IA115" s="7"/>
      <c r="IB115" s="7"/>
      <c r="IC115" s="7"/>
      <c r="ID115" s="7"/>
      <c r="IE115" s="7"/>
      <c r="IF115" s="7"/>
      <c r="IG115" s="7"/>
      <c r="IH115" s="7"/>
      <c r="II115" s="7"/>
      <c r="IJ115" s="7"/>
      <c r="IK115" s="7"/>
      <c r="IL115" s="7"/>
      <c r="IM115" s="7"/>
      <c r="IN115" s="7"/>
      <c r="IO115" s="7"/>
      <c r="IP115" s="7"/>
      <c r="IQ115" s="7"/>
      <c r="IR115" s="7"/>
      <c r="IS115" s="7"/>
      <c r="IT115" s="7"/>
    </row>
    <row r="116" spans="1:254" s="10" customFormat="1" ht="28.35" customHeight="1" x14ac:dyDescent="0.25">
      <c r="A116" s="9"/>
      <c r="B116" s="358"/>
      <c r="C116" s="359"/>
      <c r="D116" s="359"/>
      <c r="E116" s="359"/>
      <c r="F116" s="359"/>
      <c r="G116" s="359"/>
      <c r="H116" s="360"/>
      <c r="I116" s="361"/>
      <c r="J116" s="362"/>
      <c r="K116" s="362"/>
      <c r="L116" s="362"/>
      <c r="M116" s="362"/>
      <c r="N116" s="362"/>
      <c r="O116" s="362"/>
      <c r="P116" s="362"/>
      <c r="Q116" s="362"/>
      <c r="R116" s="362"/>
      <c r="S116" s="362"/>
      <c r="T116" s="362"/>
      <c r="U116" s="363"/>
      <c r="V116" s="364"/>
      <c r="W116" s="365"/>
      <c r="X116" s="365"/>
      <c r="Y116" s="365"/>
      <c r="Z116" s="365"/>
      <c r="AA116" s="365"/>
      <c r="AB116" s="366"/>
      <c r="AC116" s="367"/>
      <c r="AD116" s="368"/>
      <c r="AE116" s="368"/>
      <c r="AF116" s="368"/>
      <c r="AG116" s="369"/>
      <c r="AH116" s="361"/>
      <c r="AI116" s="362"/>
      <c r="AJ116" s="362"/>
      <c r="AK116" s="362"/>
      <c r="AL116" s="362"/>
      <c r="AM116" s="362"/>
      <c r="AN116" s="362"/>
      <c r="AO116" s="362"/>
      <c r="AP116" s="362"/>
      <c r="AQ116" s="363"/>
      <c r="AR116" s="370"/>
      <c r="AS116" s="371"/>
      <c r="AT116" s="371"/>
      <c r="AU116" s="372"/>
      <c r="AV116" s="370"/>
      <c r="AW116" s="371"/>
      <c r="AX116" s="371"/>
      <c r="AY116" s="371"/>
      <c r="AZ116" s="371"/>
      <c r="BA116" s="371"/>
      <c r="BB116" s="371"/>
      <c r="BC116" s="371"/>
      <c r="BD116" s="371"/>
      <c r="BE116" s="371"/>
      <c r="BF116" s="371"/>
      <c r="BG116" s="371"/>
      <c r="BH116" s="371"/>
      <c r="BI116" s="371"/>
      <c r="BJ116" s="371"/>
      <c r="BK116" s="371"/>
      <c r="BL116" s="371"/>
      <c r="BM116" s="371"/>
      <c r="BN116" s="371"/>
      <c r="BO116" s="371"/>
      <c r="BP116" s="371"/>
      <c r="BQ116" s="371"/>
      <c r="BR116" s="373"/>
      <c r="BS116" s="7"/>
      <c r="BT116" s="11" t="s">
        <v>107</v>
      </c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D116" s="7"/>
      <c r="FE116" s="7"/>
      <c r="FF116" s="7"/>
      <c r="FG116" s="7"/>
      <c r="FH116" s="7"/>
      <c r="FI116" s="7"/>
      <c r="FJ116" s="7"/>
      <c r="FK116" s="7"/>
      <c r="FL116" s="7"/>
      <c r="FM116" s="7"/>
      <c r="FN116" s="7"/>
      <c r="FO116" s="7"/>
      <c r="FP116" s="7"/>
      <c r="FQ116" s="7"/>
      <c r="FR116" s="7"/>
      <c r="FS116" s="7"/>
      <c r="FT116" s="7"/>
      <c r="FU116" s="7"/>
      <c r="FV116" s="7"/>
      <c r="FW116" s="7"/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7"/>
      <c r="GN116" s="7"/>
      <c r="GO116" s="7"/>
      <c r="GP116" s="7"/>
      <c r="GQ116" s="7"/>
      <c r="GR116" s="7"/>
      <c r="GS116" s="7"/>
      <c r="GT116" s="7"/>
      <c r="GU116" s="7"/>
      <c r="GV116" s="7"/>
      <c r="GW116" s="7"/>
      <c r="GX116" s="7"/>
      <c r="GY116" s="7"/>
      <c r="GZ116" s="7"/>
      <c r="HA116" s="7"/>
      <c r="HB116" s="7"/>
      <c r="HC116" s="7"/>
      <c r="HD116" s="7"/>
      <c r="HE116" s="7"/>
      <c r="HF116" s="7"/>
      <c r="HG116" s="7"/>
      <c r="HH116" s="7"/>
      <c r="HI116" s="7"/>
      <c r="HJ116" s="7"/>
      <c r="HK116" s="7"/>
      <c r="HL116" s="7"/>
      <c r="HM116" s="7"/>
      <c r="HN116" s="7"/>
      <c r="HO116" s="7"/>
      <c r="HP116" s="7"/>
      <c r="HQ116" s="7"/>
      <c r="HR116" s="7"/>
      <c r="HS116" s="7"/>
      <c r="HT116" s="7"/>
      <c r="HU116" s="7"/>
      <c r="HV116" s="7"/>
      <c r="HW116" s="7"/>
      <c r="HX116" s="7"/>
      <c r="HY116" s="7"/>
      <c r="HZ116" s="7"/>
      <c r="IA116" s="7"/>
      <c r="IB116" s="7"/>
      <c r="IC116" s="7"/>
      <c r="ID116" s="7"/>
      <c r="IE116" s="7"/>
      <c r="IF116" s="7"/>
      <c r="IG116" s="7"/>
      <c r="IH116" s="7"/>
      <c r="II116" s="7"/>
      <c r="IJ116" s="7"/>
      <c r="IK116" s="7"/>
      <c r="IL116" s="7"/>
      <c r="IM116" s="7"/>
      <c r="IN116" s="7"/>
      <c r="IO116" s="7"/>
      <c r="IP116" s="7"/>
      <c r="IQ116" s="7"/>
      <c r="IR116" s="7"/>
      <c r="IS116" s="7"/>
      <c r="IT116" s="7"/>
    </row>
    <row r="117" spans="1:254" s="10" customFormat="1" ht="28.35" customHeight="1" x14ac:dyDescent="0.25">
      <c r="A117" s="13"/>
      <c r="B117" s="358"/>
      <c r="C117" s="359"/>
      <c r="D117" s="359"/>
      <c r="E117" s="359"/>
      <c r="F117" s="359"/>
      <c r="G117" s="359"/>
      <c r="H117" s="360"/>
      <c r="I117" s="361"/>
      <c r="J117" s="362"/>
      <c r="K117" s="362"/>
      <c r="L117" s="362"/>
      <c r="M117" s="362"/>
      <c r="N117" s="362"/>
      <c r="O117" s="362"/>
      <c r="P117" s="362"/>
      <c r="Q117" s="362"/>
      <c r="R117" s="362"/>
      <c r="S117" s="362"/>
      <c r="T117" s="362"/>
      <c r="U117" s="363"/>
      <c r="V117" s="364"/>
      <c r="W117" s="365"/>
      <c r="X117" s="365"/>
      <c r="Y117" s="365"/>
      <c r="Z117" s="365"/>
      <c r="AA117" s="365"/>
      <c r="AB117" s="366"/>
      <c r="AC117" s="367"/>
      <c r="AD117" s="368"/>
      <c r="AE117" s="368"/>
      <c r="AF117" s="368"/>
      <c r="AG117" s="369"/>
      <c r="AH117" s="361"/>
      <c r="AI117" s="362"/>
      <c r="AJ117" s="362"/>
      <c r="AK117" s="362"/>
      <c r="AL117" s="362"/>
      <c r="AM117" s="362"/>
      <c r="AN117" s="362"/>
      <c r="AO117" s="362"/>
      <c r="AP117" s="362"/>
      <c r="AQ117" s="363"/>
      <c r="AR117" s="370"/>
      <c r="AS117" s="371"/>
      <c r="AT117" s="371"/>
      <c r="AU117" s="372"/>
      <c r="AV117" s="370"/>
      <c r="AW117" s="371"/>
      <c r="AX117" s="371"/>
      <c r="AY117" s="371"/>
      <c r="AZ117" s="371"/>
      <c r="BA117" s="371"/>
      <c r="BB117" s="371"/>
      <c r="BC117" s="371"/>
      <c r="BD117" s="371"/>
      <c r="BE117" s="371"/>
      <c r="BF117" s="371"/>
      <c r="BG117" s="371"/>
      <c r="BH117" s="371"/>
      <c r="BI117" s="371"/>
      <c r="BJ117" s="371"/>
      <c r="BK117" s="371"/>
      <c r="BL117" s="371"/>
      <c r="BM117" s="371"/>
      <c r="BN117" s="371"/>
      <c r="BO117" s="371"/>
      <c r="BP117" s="371"/>
      <c r="BQ117" s="371"/>
      <c r="BR117" s="373"/>
      <c r="BS117" s="7"/>
      <c r="BT117" s="11" t="s">
        <v>108</v>
      </c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D117" s="7"/>
      <c r="FE117" s="7"/>
      <c r="FF117" s="7"/>
      <c r="FG117" s="7"/>
      <c r="FH117" s="7"/>
      <c r="FI117" s="7"/>
      <c r="FJ117" s="7"/>
      <c r="FK117" s="7"/>
      <c r="FL117" s="7"/>
      <c r="FM117" s="7"/>
      <c r="FN117" s="7"/>
      <c r="FO117" s="7"/>
      <c r="FP117" s="7"/>
      <c r="FQ117" s="7"/>
      <c r="FR117" s="7"/>
      <c r="FS117" s="7"/>
      <c r="FT117" s="7"/>
      <c r="FU117" s="7"/>
      <c r="FV117" s="7"/>
      <c r="FW117" s="7"/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7"/>
      <c r="GN117" s="7"/>
      <c r="GO117" s="7"/>
      <c r="GP117" s="7"/>
      <c r="GQ117" s="7"/>
      <c r="GR117" s="7"/>
      <c r="GS117" s="7"/>
      <c r="GT117" s="7"/>
      <c r="GU117" s="7"/>
      <c r="GV117" s="7"/>
      <c r="GW117" s="7"/>
      <c r="GX117" s="7"/>
      <c r="GY117" s="7"/>
      <c r="GZ117" s="7"/>
      <c r="HA117" s="7"/>
      <c r="HB117" s="7"/>
      <c r="HC117" s="7"/>
      <c r="HD117" s="7"/>
      <c r="HE117" s="7"/>
      <c r="HF117" s="7"/>
      <c r="HG117" s="7"/>
      <c r="HH117" s="7"/>
      <c r="HI117" s="7"/>
      <c r="HJ117" s="7"/>
      <c r="HK117" s="7"/>
      <c r="HL117" s="7"/>
      <c r="HM117" s="7"/>
      <c r="HN117" s="7"/>
      <c r="HO117" s="7"/>
      <c r="HP117" s="7"/>
      <c r="HQ117" s="7"/>
      <c r="HR117" s="7"/>
      <c r="HS117" s="7"/>
      <c r="HT117" s="7"/>
      <c r="HU117" s="7"/>
      <c r="HV117" s="7"/>
      <c r="HW117" s="7"/>
      <c r="HX117" s="7"/>
      <c r="HY117" s="7"/>
      <c r="HZ117" s="7"/>
      <c r="IA117" s="7"/>
      <c r="IB117" s="7"/>
      <c r="IC117" s="7"/>
      <c r="ID117" s="7"/>
      <c r="IE117" s="7"/>
      <c r="IF117" s="7"/>
      <c r="IG117" s="7"/>
      <c r="IH117" s="7"/>
      <c r="II117" s="7"/>
      <c r="IJ117" s="7"/>
      <c r="IK117" s="7"/>
      <c r="IL117" s="7"/>
      <c r="IM117" s="7"/>
      <c r="IN117" s="7"/>
      <c r="IO117" s="7"/>
      <c r="IP117" s="7"/>
      <c r="IQ117" s="7"/>
      <c r="IR117" s="7"/>
      <c r="IS117" s="7"/>
      <c r="IT117" s="7"/>
    </row>
    <row r="118" spans="1:254" s="10" customFormat="1" ht="28.35" customHeight="1" x14ac:dyDescent="0.25">
      <c r="A118" s="9"/>
      <c r="B118" s="358"/>
      <c r="C118" s="359"/>
      <c r="D118" s="359"/>
      <c r="E118" s="359"/>
      <c r="F118" s="359"/>
      <c r="G118" s="359"/>
      <c r="H118" s="360"/>
      <c r="I118" s="361"/>
      <c r="J118" s="362"/>
      <c r="K118" s="362"/>
      <c r="L118" s="362"/>
      <c r="M118" s="362"/>
      <c r="N118" s="362"/>
      <c r="O118" s="362"/>
      <c r="P118" s="362"/>
      <c r="Q118" s="362"/>
      <c r="R118" s="362"/>
      <c r="S118" s="362"/>
      <c r="T118" s="362"/>
      <c r="U118" s="363"/>
      <c r="V118" s="364"/>
      <c r="W118" s="365"/>
      <c r="X118" s="365"/>
      <c r="Y118" s="365"/>
      <c r="Z118" s="365"/>
      <c r="AA118" s="365"/>
      <c r="AB118" s="366"/>
      <c r="AC118" s="367"/>
      <c r="AD118" s="368"/>
      <c r="AE118" s="368"/>
      <c r="AF118" s="368"/>
      <c r="AG118" s="369"/>
      <c r="AH118" s="361"/>
      <c r="AI118" s="362"/>
      <c r="AJ118" s="362"/>
      <c r="AK118" s="362"/>
      <c r="AL118" s="362"/>
      <c r="AM118" s="362"/>
      <c r="AN118" s="362"/>
      <c r="AO118" s="362"/>
      <c r="AP118" s="362"/>
      <c r="AQ118" s="363"/>
      <c r="AR118" s="370"/>
      <c r="AS118" s="371"/>
      <c r="AT118" s="371"/>
      <c r="AU118" s="372"/>
      <c r="AV118" s="370"/>
      <c r="AW118" s="371"/>
      <c r="AX118" s="371"/>
      <c r="AY118" s="371"/>
      <c r="AZ118" s="371"/>
      <c r="BA118" s="371"/>
      <c r="BB118" s="371"/>
      <c r="BC118" s="371"/>
      <c r="BD118" s="371"/>
      <c r="BE118" s="371"/>
      <c r="BF118" s="371"/>
      <c r="BG118" s="371"/>
      <c r="BH118" s="371"/>
      <c r="BI118" s="371"/>
      <c r="BJ118" s="371"/>
      <c r="BK118" s="371"/>
      <c r="BL118" s="371"/>
      <c r="BM118" s="371"/>
      <c r="BN118" s="371"/>
      <c r="BO118" s="371"/>
      <c r="BP118" s="371"/>
      <c r="BQ118" s="371"/>
      <c r="BR118" s="373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  <c r="FO118" s="7"/>
      <c r="FP118" s="7"/>
      <c r="FQ118" s="7"/>
      <c r="FR118" s="7"/>
      <c r="FS118" s="7"/>
      <c r="FT118" s="7"/>
      <c r="FU118" s="7"/>
      <c r="FV118" s="7"/>
      <c r="FW118" s="7"/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7"/>
      <c r="GN118" s="7"/>
      <c r="GO118" s="7"/>
      <c r="GP118" s="7"/>
      <c r="GQ118" s="7"/>
      <c r="GR118" s="7"/>
      <c r="GS118" s="7"/>
      <c r="GT118" s="7"/>
      <c r="GU118" s="7"/>
      <c r="GV118" s="7"/>
      <c r="GW118" s="7"/>
      <c r="GX118" s="7"/>
      <c r="GY118" s="7"/>
      <c r="GZ118" s="7"/>
      <c r="HA118" s="7"/>
      <c r="HB118" s="7"/>
      <c r="HC118" s="7"/>
      <c r="HD118" s="7"/>
      <c r="HE118" s="7"/>
      <c r="HF118" s="7"/>
      <c r="HG118" s="7"/>
      <c r="HH118" s="7"/>
      <c r="HI118" s="7"/>
      <c r="HJ118" s="7"/>
      <c r="HK118" s="7"/>
      <c r="HL118" s="7"/>
      <c r="HM118" s="7"/>
      <c r="HN118" s="7"/>
      <c r="HO118" s="7"/>
      <c r="HP118" s="7"/>
      <c r="HQ118" s="7"/>
      <c r="HR118" s="7"/>
      <c r="HS118" s="7"/>
      <c r="HT118" s="7"/>
      <c r="HU118" s="7"/>
      <c r="HV118" s="7"/>
      <c r="HW118" s="7"/>
      <c r="HX118" s="7"/>
      <c r="HY118" s="7"/>
      <c r="HZ118" s="7"/>
      <c r="IA118" s="7"/>
      <c r="IB118" s="7"/>
      <c r="IC118" s="7"/>
      <c r="ID118" s="7"/>
      <c r="IE118" s="7"/>
      <c r="IF118" s="7"/>
      <c r="IG118" s="7"/>
      <c r="IH118" s="7"/>
      <c r="II118" s="7"/>
      <c r="IJ118" s="7"/>
      <c r="IK118" s="7"/>
      <c r="IL118" s="7"/>
      <c r="IM118" s="7"/>
      <c r="IN118" s="7"/>
      <c r="IO118" s="7"/>
      <c r="IP118" s="7"/>
      <c r="IQ118" s="7"/>
      <c r="IR118" s="7"/>
      <c r="IS118" s="7"/>
      <c r="IT118" s="7"/>
    </row>
    <row r="119" spans="1:254" s="10" customFormat="1" ht="28.35" customHeight="1" x14ac:dyDescent="0.25">
      <c r="A119" s="9"/>
      <c r="B119" s="358"/>
      <c r="C119" s="359"/>
      <c r="D119" s="359"/>
      <c r="E119" s="359"/>
      <c r="F119" s="359"/>
      <c r="G119" s="359"/>
      <c r="H119" s="360"/>
      <c r="I119" s="361"/>
      <c r="J119" s="362"/>
      <c r="K119" s="362"/>
      <c r="L119" s="362"/>
      <c r="M119" s="362"/>
      <c r="N119" s="362"/>
      <c r="O119" s="362"/>
      <c r="P119" s="362"/>
      <c r="Q119" s="362"/>
      <c r="R119" s="362"/>
      <c r="S119" s="362"/>
      <c r="T119" s="362"/>
      <c r="U119" s="363"/>
      <c r="V119" s="364"/>
      <c r="W119" s="365"/>
      <c r="X119" s="365"/>
      <c r="Y119" s="365"/>
      <c r="Z119" s="365"/>
      <c r="AA119" s="365"/>
      <c r="AB119" s="366"/>
      <c r="AC119" s="367"/>
      <c r="AD119" s="368"/>
      <c r="AE119" s="368"/>
      <c r="AF119" s="368"/>
      <c r="AG119" s="369"/>
      <c r="AH119" s="361"/>
      <c r="AI119" s="362"/>
      <c r="AJ119" s="362"/>
      <c r="AK119" s="362"/>
      <c r="AL119" s="362"/>
      <c r="AM119" s="362"/>
      <c r="AN119" s="362"/>
      <c r="AO119" s="362"/>
      <c r="AP119" s="362"/>
      <c r="AQ119" s="363"/>
      <c r="AR119" s="370"/>
      <c r="AS119" s="371"/>
      <c r="AT119" s="371"/>
      <c r="AU119" s="372"/>
      <c r="AV119" s="370"/>
      <c r="AW119" s="371"/>
      <c r="AX119" s="371"/>
      <c r="AY119" s="371"/>
      <c r="AZ119" s="371"/>
      <c r="BA119" s="371"/>
      <c r="BB119" s="371"/>
      <c r="BC119" s="371"/>
      <c r="BD119" s="371"/>
      <c r="BE119" s="371"/>
      <c r="BF119" s="371"/>
      <c r="BG119" s="371"/>
      <c r="BH119" s="371"/>
      <c r="BI119" s="371"/>
      <c r="BJ119" s="371"/>
      <c r="BK119" s="371"/>
      <c r="BL119" s="371"/>
      <c r="BM119" s="371"/>
      <c r="BN119" s="371"/>
      <c r="BO119" s="371"/>
      <c r="BP119" s="371"/>
      <c r="BQ119" s="371"/>
      <c r="BR119" s="373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  <c r="FO119" s="7"/>
      <c r="FP119" s="7"/>
      <c r="FQ119" s="7"/>
      <c r="FR119" s="7"/>
      <c r="FS119" s="7"/>
      <c r="FT119" s="7"/>
      <c r="FU119" s="7"/>
      <c r="FV119" s="7"/>
      <c r="FW119" s="7"/>
      <c r="FX119" s="7"/>
      <c r="FY119" s="7"/>
      <c r="FZ119" s="7"/>
      <c r="GA119" s="7"/>
      <c r="GB119" s="7"/>
      <c r="GC119" s="7"/>
      <c r="GD119" s="7"/>
      <c r="GE119" s="7"/>
      <c r="GF119" s="7"/>
      <c r="GG119" s="7"/>
      <c r="GH119" s="7"/>
      <c r="GI119" s="7"/>
      <c r="GJ119" s="7"/>
      <c r="GK119" s="7"/>
      <c r="GL119" s="7"/>
      <c r="GM119" s="7"/>
      <c r="GN119" s="7"/>
      <c r="GO119" s="7"/>
      <c r="GP119" s="7"/>
      <c r="GQ119" s="7"/>
      <c r="GR119" s="7"/>
      <c r="GS119" s="7"/>
      <c r="GT119" s="7"/>
      <c r="GU119" s="7"/>
      <c r="GV119" s="7"/>
      <c r="GW119" s="7"/>
      <c r="GX119" s="7"/>
      <c r="GY119" s="7"/>
      <c r="GZ119" s="7"/>
      <c r="HA119" s="7"/>
      <c r="HB119" s="7"/>
      <c r="HC119" s="7"/>
      <c r="HD119" s="7"/>
      <c r="HE119" s="7"/>
      <c r="HF119" s="7"/>
      <c r="HG119" s="7"/>
      <c r="HH119" s="7"/>
      <c r="HI119" s="7"/>
      <c r="HJ119" s="7"/>
      <c r="HK119" s="7"/>
      <c r="HL119" s="7"/>
      <c r="HM119" s="7"/>
      <c r="HN119" s="7"/>
      <c r="HO119" s="7"/>
      <c r="HP119" s="7"/>
      <c r="HQ119" s="7"/>
      <c r="HR119" s="7"/>
      <c r="HS119" s="7"/>
      <c r="HT119" s="7"/>
      <c r="HU119" s="7"/>
      <c r="HV119" s="7"/>
      <c r="HW119" s="7"/>
      <c r="HX119" s="7"/>
      <c r="HY119" s="7"/>
      <c r="HZ119" s="7"/>
      <c r="IA119" s="7"/>
      <c r="IB119" s="7"/>
      <c r="IC119" s="7"/>
      <c r="ID119" s="7"/>
      <c r="IE119" s="7"/>
      <c r="IF119" s="7"/>
      <c r="IG119" s="7"/>
      <c r="IH119" s="7"/>
      <c r="II119" s="7"/>
      <c r="IJ119" s="7"/>
      <c r="IK119" s="7"/>
      <c r="IL119" s="7"/>
      <c r="IM119" s="7"/>
      <c r="IN119" s="7"/>
      <c r="IO119" s="7"/>
      <c r="IP119" s="7"/>
      <c r="IQ119" s="7"/>
      <c r="IR119" s="7"/>
      <c r="IS119" s="7"/>
      <c r="IT119" s="7"/>
    </row>
    <row r="120" spans="1:254" s="10" customFormat="1" ht="28.35" customHeight="1" x14ac:dyDescent="0.25">
      <c r="A120" s="9"/>
      <c r="B120" s="358"/>
      <c r="C120" s="359"/>
      <c r="D120" s="359"/>
      <c r="E120" s="359"/>
      <c r="F120" s="359"/>
      <c r="G120" s="359"/>
      <c r="H120" s="360"/>
      <c r="I120" s="361"/>
      <c r="J120" s="362"/>
      <c r="K120" s="362"/>
      <c r="L120" s="362"/>
      <c r="M120" s="362"/>
      <c r="N120" s="362"/>
      <c r="O120" s="362"/>
      <c r="P120" s="362"/>
      <c r="Q120" s="362"/>
      <c r="R120" s="362"/>
      <c r="S120" s="362"/>
      <c r="T120" s="362"/>
      <c r="U120" s="363"/>
      <c r="V120" s="364"/>
      <c r="W120" s="365"/>
      <c r="X120" s="365"/>
      <c r="Y120" s="365"/>
      <c r="Z120" s="365"/>
      <c r="AA120" s="365"/>
      <c r="AB120" s="366"/>
      <c r="AC120" s="367"/>
      <c r="AD120" s="368"/>
      <c r="AE120" s="368"/>
      <c r="AF120" s="368"/>
      <c r="AG120" s="369"/>
      <c r="AH120" s="361"/>
      <c r="AI120" s="362"/>
      <c r="AJ120" s="362"/>
      <c r="AK120" s="362"/>
      <c r="AL120" s="362"/>
      <c r="AM120" s="362"/>
      <c r="AN120" s="362"/>
      <c r="AO120" s="362"/>
      <c r="AP120" s="362"/>
      <c r="AQ120" s="363"/>
      <c r="AR120" s="370"/>
      <c r="AS120" s="371"/>
      <c r="AT120" s="371"/>
      <c r="AU120" s="372"/>
      <c r="AV120" s="370"/>
      <c r="AW120" s="371"/>
      <c r="AX120" s="371"/>
      <c r="AY120" s="371"/>
      <c r="AZ120" s="371"/>
      <c r="BA120" s="371"/>
      <c r="BB120" s="371"/>
      <c r="BC120" s="371"/>
      <c r="BD120" s="371"/>
      <c r="BE120" s="371"/>
      <c r="BF120" s="371"/>
      <c r="BG120" s="371"/>
      <c r="BH120" s="371"/>
      <c r="BI120" s="371"/>
      <c r="BJ120" s="371"/>
      <c r="BK120" s="371"/>
      <c r="BL120" s="371"/>
      <c r="BM120" s="371"/>
      <c r="BN120" s="371"/>
      <c r="BO120" s="371"/>
      <c r="BP120" s="371"/>
      <c r="BQ120" s="371"/>
      <c r="BR120" s="373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  <c r="DD120" s="7"/>
      <c r="DE120" s="7"/>
      <c r="DF120" s="7"/>
      <c r="DG120" s="7"/>
      <c r="DH120" s="7"/>
      <c r="DI120" s="7"/>
      <c r="DJ120" s="7"/>
      <c r="DK120" s="7"/>
      <c r="DL120" s="7"/>
      <c r="DM120" s="7"/>
      <c r="DN120" s="7"/>
      <c r="DO120" s="7"/>
      <c r="DP120" s="7"/>
      <c r="DQ120" s="7"/>
      <c r="DR120" s="7"/>
      <c r="DS120" s="7"/>
      <c r="DT120" s="7"/>
      <c r="DU120" s="7"/>
      <c r="DV120" s="7"/>
      <c r="DW120" s="7"/>
      <c r="DX120" s="7"/>
      <c r="DY120" s="7"/>
      <c r="DZ120" s="7"/>
      <c r="EA120" s="7"/>
      <c r="EB120" s="7"/>
      <c r="EC120" s="7"/>
      <c r="ED120" s="7"/>
      <c r="EE120" s="7"/>
      <c r="EF120" s="7"/>
      <c r="EG120" s="7"/>
      <c r="EH120" s="7"/>
      <c r="EI120" s="7"/>
      <c r="EJ120" s="7"/>
      <c r="EK120" s="7"/>
      <c r="EL120" s="7"/>
      <c r="EM120" s="7"/>
      <c r="EN120" s="7"/>
      <c r="EO120" s="7"/>
      <c r="EP120" s="7"/>
      <c r="EQ120" s="7"/>
      <c r="ER120" s="7"/>
      <c r="ES120" s="7"/>
      <c r="ET120" s="7"/>
      <c r="EU120" s="7"/>
      <c r="EV120" s="7"/>
      <c r="EW120" s="7"/>
      <c r="EX120" s="7"/>
      <c r="EY120" s="7"/>
      <c r="EZ120" s="7"/>
      <c r="FA120" s="7"/>
      <c r="FB120" s="7"/>
      <c r="FC120" s="7"/>
      <c r="FD120" s="7"/>
      <c r="FE120" s="7"/>
      <c r="FF120" s="7"/>
      <c r="FG120" s="7"/>
      <c r="FH120" s="7"/>
      <c r="FI120" s="7"/>
      <c r="FJ120" s="7"/>
      <c r="FK120" s="7"/>
      <c r="FL120" s="7"/>
      <c r="FM120" s="7"/>
      <c r="FN120" s="7"/>
      <c r="FO120" s="7"/>
      <c r="FP120" s="7"/>
      <c r="FQ120" s="7"/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7"/>
      <c r="GN120" s="7"/>
      <c r="GO120" s="7"/>
      <c r="GP120" s="7"/>
      <c r="GQ120" s="7"/>
      <c r="GR120" s="7"/>
      <c r="GS120" s="7"/>
      <c r="GT120" s="7"/>
      <c r="GU120" s="7"/>
      <c r="GV120" s="7"/>
      <c r="GW120" s="7"/>
      <c r="GX120" s="7"/>
      <c r="GY120" s="7"/>
      <c r="GZ120" s="7"/>
      <c r="HA120" s="7"/>
      <c r="HB120" s="7"/>
      <c r="HC120" s="7"/>
      <c r="HD120" s="7"/>
      <c r="HE120" s="7"/>
      <c r="HF120" s="7"/>
      <c r="HG120" s="7"/>
      <c r="HH120" s="7"/>
      <c r="HI120" s="7"/>
      <c r="HJ120" s="7"/>
      <c r="HK120" s="7"/>
      <c r="HL120" s="7"/>
      <c r="HM120" s="7"/>
      <c r="HN120" s="7"/>
      <c r="HO120" s="7"/>
      <c r="HP120" s="7"/>
      <c r="HQ120" s="7"/>
      <c r="HR120" s="7"/>
      <c r="HS120" s="7"/>
      <c r="HT120" s="7"/>
      <c r="HU120" s="7"/>
      <c r="HV120" s="7"/>
      <c r="HW120" s="7"/>
      <c r="HX120" s="7"/>
      <c r="HY120" s="7"/>
      <c r="HZ120" s="7"/>
      <c r="IA120" s="7"/>
      <c r="IB120" s="7"/>
      <c r="IC120" s="7"/>
      <c r="ID120" s="7"/>
      <c r="IE120" s="7"/>
      <c r="IF120" s="7"/>
      <c r="IG120" s="7"/>
      <c r="IH120" s="7"/>
      <c r="II120" s="7"/>
      <c r="IJ120" s="7"/>
      <c r="IK120" s="7"/>
      <c r="IL120" s="7"/>
      <c r="IM120" s="7"/>
      <c r="IN120" s="7"/>
      <c r="IO120" s="7"/>
      <c r="IP120" s="7"/>
      <c r="IQ120" s="7"/>
      <c r="IR120" s="7"/>
      <c r="IS120" s="7"/>
      <c r="IT120" s="7"/>
    </row>
    <row r="121" spans="1:254" s="10" customFormat="1" ht="28.35" customHeight="1" x14ac:dyDescent="0.25">
      <c r="A121" s="9"/>
      <c r="B121" s="358"/>
      <c r="C121" s="359"/>
      <c r="D121" s="359"/>
      <c r="E121" s="359"/>
      <c r="F121" s="359"/>
      <c r="G121" s="359"/>
      <c r="H121" s="360"/>
      <c r="I121" s="361"/>
      <c r="J121" s="362"/>
      <c r="K121" s="362"/>
      <c r="L121" s="362"/>
      <c r="M121" s="362"/>
      <c r="N121" s="362"/>
      <c r="O121" s="362"/>
      <c r="P121" s="362"/>
      <c r="Q121" s="362"/>
      <c r="R121" s="362"/>
      <c r="S121" s="362"/>
      <c r="T121" s="362"/>
      <c r="U121" s="363"/>
      <c r="V121" s="364"/>
      <c r="W121" s="365"/>
      <c r="X121" s="365"/>
      <c r="Y121" s="365"/>
      <c r="Z121" s="365"/>
      <c r="AA121" s="365"/>
      <c r="AB121" s="366"/>
      <c r="AC121" s="367"/>
      <c r="AD121" s="368"/>
      <c r="AE121" s="368"/>
      <c r="AF121" s="368"/>
      <c r="AG121" s="369"/>
      <c r="AH121" s="361"/>
      <c r="AI121" s="362"/>
      <c r="AJ121" s="362"/>
      <c r="AK121" s="362"/>
      <c r="AL121" s="362"/>
      <c r="AM121" s="362"/>
      <c r="AN121" s="362"/>
      <c r="AO121" s="362"/>
      <c r="AP121" s="362"/>
      <c r="AQ121" s="363"/>
      <c r="AR121" s="370"/>
      <c r="AS121" s="371"/>
      <c r="AT121" s="371"/>
      <c r="AU121" s="372"/>
      <c r="AV121" s="370"/>
      <c r="AW121" s="371"/>
      <c r="AX121" s="371"/>
      <c r="AY121" s="371"/>
      <c r="AZ121" s="371"/>
      <c r="BA121" s="371"/>
      <c r="BB121" s="371"/>
      <c r="BC121" s="371"/>
      <c r="BD121" s="371"/>
      <c r="BE121" s="371"/>
      <c r="BF121" s="371"/>
      <c r="BG121" s="371"/>
      <c r="BH121" s="371"/>
      <c r="BI121" s="371"/>
      <c r="BJ121" s="371"/>
      <c r="BK121" s="371"/>
      <c r="BL121" s="371"/>
      <c r="BM121" s="371"/>
      <c r="BN121" s="371"/>
      <c r="BO121" s="371"/>
      <c r="BP121" s="371"/>
      <c r="BQ121" s="371"/>
      <c r="BR121" s="373"/>
      <c r="BS121" s="7"/>
      <c r="BT121" s="5"/>
      <c r="BU121" s="5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7"/>
      <c r="GN121" s="7"/>
      <c r="GO121" s="7"/>
      <c r="GP121" s="7"/>
      <c r="GQ121" s="7"/>
      <c r="GR121" s="7"/>
      <c r="GS121" s="7"/>
      <c r="GT121" s="7"/>
      <c r="GU121" s="7"/>
      <c r="GV121" s="7"/>
      <c r="GW121" s="7"/>
      <c r="GX121" s="7"/>
      <c r="GY121" s="7"/>
      <c r="GZ121" s="7"/>
      <c r="HA121" s="7"/>
      <c r="HB121" s="7"/>
      <c r="HC121" s="7"/>
      <c r="HD121" s="7"/>
      <c r="HE121" s="7"/>
      <c r="HF121" s="7"/>
      <c r="HG121" s="7"/>
      <c r="HH121" s="7"/>
      <c r="HI121" s="7"/>
      <c r="HJ121" s="7"/>
      <c r="HK121" s="7"/>
      <c r="HL121" s="7"/>
      <c r="HM121" s="7"/>
      <c r="HN121" s="7"/>
      <c r="HO121" s="7"/>
      <c r="HP121" s="7"/>
      <c r="HQ121" s="7"/>
      <c r="HR121" s="7"/>
      <c r="HS121" s="7"/>
      <c r="HT121" s="7"/>
      <c r="HU121" s="7"/>
      <c r="HV121" s="7"/>
      <c r="HW121" s="7"/>
      <c r="HX121" s="7"/>
      <c r="HY121" s="7"/>
      <c r="HZ121" s="7"/>
      <c r="IA121" s="7"/>
      <c r="IB121" s="7"/>
      <c r="IC121" s="7"/>
      <c r="ID121" s="7"/>
      <c r="IE121" s="7"/>
      <c r="IF121" s="7"/>
      <c r="IG121" s="7"/>
      <c r="IH121" s="7"/>
      <c r="II121" s="7"/>
      <c r="IJ121" s="7"/>
      <c r="IK121" s="7"/>
      <c r="IL121" s="7"/>
      <c r="IM121" s="7"/>
      <c r="IN121" s="7"/>
      <c r="IO121" s="7"/>
      <c r="IP121" s="7"/>
      <c r="IQ121" s="7"/>
      <c r="IR121" s="7"/>
      <c r="IS121" s="7"/>
      <c r="IT121" s="7"/>
    </row>
    <row r="122" spans="1:254" s="12" customFormat="1" ht="28.35" customHeight="1" thickBot="1" x14ac:dyDescent="0.3">
      <c r="A122" s="14"/>
      <c r="B122" s="453"/>
      <c r="C122" s="454"/>
      <c r="D122" s="454"/>
      <c r="E122" s="454"/>
      <c r="F122" s="454"/>
      <c r="G122" s="454"/>
      <c r="H122" s="455"/>
      <c r="I122" s="413"/>
      <c r="J122" s="414"/>
      <c r="K122" s="414"/>
      <c r="L122" s="414"/>
      <c r="M122" s="414"/>
      <c r="N122" s="414"/>
      <c r="O122" s="414"/>
      <c r="P122" s="414"/>
      <c r="Q122" s="414"/>
      <c r="R122" s="414"/>
      <c r="S122" s="414"/>
      <c r="T122" s="414"/>
      <c r="U122" s="415"/>
      <c r="V122" s="407"/>
      <c r="W122" s="408"/>
      <c r="X122" s="408"/>
      <c r="Y122" s="408"/>
      <c r="Z122" s="408"/>
      <c r="AA122" s="408"/>
      <c r="AB122" s="409"/>
      <c r="AC122" s="410"/>
      <c r="AD122" s="411"/>
      <c r="AE122" s="411"/>
      <c r="AF122" s="411"/>
      <c r="AG122" s="412"/>
      <c r="AH122" s="413"/>
      <c r="AI122" s="414"/>
      <c r="AJ122" s="414"/>
      <c r="AK122" s="414"/>
      <c r="AL122" s="414"/>
      <c r="AM122" s="414"/>
      <c r="AN122" s="414"/>
      <c r="AO122" s="414"/>
      <c r="AP122" s="414"/>
      <c r="AQ122" s="415"/>
      <c r="AR122" s="416"/>
      <c r="AS122" s="417"/>
      <c r="AT122" s="417"/>
      <c r="AU122" s="418"/>
      <c r="AV122" s="416"/>
      <c r="AW122" s="417"/>
      <c r="AX122" s="417"/>
      <c r="AY122" s="417"/>
      <c r="AZ122" s="417"/>
      <c r="BA122" s="417"/>
      <c r="BB122" s="417"/>
      <c r="BC122" s="417"/>
      <c r="BD122" s="417"/>
      <c r="BE122" s="417"/>
      <c r="BF122" s="417"/>
      <c r="BG122" s="417"/>
      <c r="BH122" s="417"/>
      <c r="BI122" s="417"/>
      <c r="BJ122" s="417"/>
      <c r="BK122" s="417"/>
      <c r="BL122" s="417"/>
      <c r="BM122" s="417"/>
      <c r="BN122" s="417"/>
      <c r="BO122" s="417"/>
      <c r="BP122" s="417"/>
      <c r="BQ122" s="417"/>
      <c r="BR122" s="419"/>
      <c r="BS122" s="7"/>
      <c r="BT122" s="5"/>
      <c r="BU122" s="5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  <c r="FW122" s="7"/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7"/>
      <c r="GN122" s="7"/>
      <c r="GO122" s="7"/>
      <c r="GP122" s="7"/>
      <c r="GQ122" s="7"/>
      <c r="GR122" s="7"/>
      <c r="GS122" s="7"/>
      <c r="GT122" s="7"/>
      <c r="GU122" s="7"/>
      <c r="GV122" s="7"/>
      <c r="GW122" s="7"/>
      <c r="GX122" s="7"/>
      <c r="GY122" s="7"/>
      <c r="GZ122" s="7"/>
      <c r="HA122" s="7"/>
      <c r="HB122" s="7"/>
      <c r="HC122" s="7"/>
      <c r="HD122" s="7"/>
      <c r="HE122" s="7"/>
      <c r="HF122" s="7"/>
      <c r="HG122" s="7"/>
      <c r="HH122" s="7"/>
      <c r="HI122" s="7"/>
      <c r="HJ122" s="7"/>
      <c r="HK122" s="7"/>
      <c r="HL122" s="7"/>
      <c r="HM122" s="7"/>
      <c r="HN122" s="7"/>
      <c r="HO122" s="7"/>
      <c r="HP122" s="7"/>
      <c r="HQ122" s="7"/>
      <c r="HR122" s="7"/>
      <c r="HS122" s="7"/>
      <c r="HT122" s="7"/>
      <c r="HU122" s="7"/>
      <c r="HV122" s="7"/>
      <c r="HW122" s="7"/>
      <c r="HX122" s="7"/>
      <c r="HY122" s="7"/>
      <c r="HZ122" s="7"/>
      <c r="IA122" s="7"/>
      <c r="IB122" s="7"/>
      <c r="IC122" s="7"/>
      <c r="ID122" s="7"/>
      <c r="IE122" s="7"/>
      <c r="IF122" s="7"/>
      <c r="IG122" s="7"/>
      <c r="IH122" s="7"/>
      <c r="II122" s="7"/>
      <c r="IJ122" s="7"/>
      <c r="IK122" s="7"/>
      <c r="IL122" s="7"/>
      <c r="IM122" s="7"/>
      <c r="IN122" s="7"/>
      <c r="IO122" s="7"/>
      <c r="IP122" s="7"/>
      <c r="IQ122" s="7"/>
      <c r="IR122" s="7"/>
      <c r="IS122" s="7"/>
      <c r="IT122" s="7"/>
    </row>
    <row r="123" spans="1:254" s="5" customFormat="1" ht="15.75" thickBot="1" x14ac:dyDescent="0.3">
      <c r="A123" s="420" t="s">
        <v>109</v>
      </c>
      <c r="B123" s="421"/>
      <c r="C123" s="421"/>
      <c r="D123" s="421"/>
      <c r="E123" s="421"/>
      <c r="F123" s="421"/>
      <c r="G123" s="421"/>
      <c r="H123" s="421"/>
      <c r="I123" s="421"/>
      <c r="J123" s="421"/>
      <c r="K123" s="421"/>
      <c r="L123" s="421"/>
      <c r="M123" s="421"/>
      <c r="N123" s="421"/>
      <c r="O123" s="421"/>
      <c r="P123" s="421"/>
      <c r="Q123" s="421"/>
      <c r="R123" s="421"/>
      <c r="S123" s="421"/>
      <c r="T123" s="421"/>
      <c r="U123" s="421"/>
      <c r="V123" s="421"/>
      <c r="W123" s="421"/>
      <c r="X123" s="421"/>
      <c r="Y123" s="421"/>
      <c r="Z123" s="421"/>
      <c r="AA123" s="421"/>
      <c r="AB123" s="421"/>
      <c r="AC123" s="421"/>
      <c r="AD123" s="421"/>
      <c r="AE123" s="421"/>
      <c r="AF123" s="421"/>
      <c r="AG123" s="421"/>
      <c r="AH123" s="421"/>
      <c r="AI123" s="421"/>
      <c r="AJ123" s="421"/>
      <c r="AK123" s="421"/>
      <c r="AL123" s="421"/>
      <c r="AM123" s="421"/>
      <c r="AN123" s="421"/>
      <c r="AO123" s="421"/>
      <c r="AP123" s="421"/>
      <c r="AQ123" s="421"/>
      <c r="AR123" s="421"/>
      <c r="AS123" s="421"/>
      <c r="AT123" s="421"/>
      <c r="AU123" s="421"/>
      <c r="AV123" s="421"/>
      <c r="AW123" s="421"/>
      <c r="AX123" s="421"/>
      <c r="AY123" s="421"/>
      <c r="AZ123" s="421"/>
      <c r="BA123" s="421"/>
      <c r="BB123" s="421"/>
      <c r="BC123" s="421"/>
      <c r="BD123" s="421"/>
      <c r="BE123" s="421"/>
      <c r="BF123" s="421"/>
      <c r="BG123" s="421"/>
      <c r="BH123" s="421"/>
      <c r="BI123" s="421"/>
      <c r="BJ123" s="421"/>
      <c r="BK123" s="421"/>
      <c r="BL123" s="421"/>
      <c r="BM123" s="421"/>
      <c r="BN123" s="421"/>
      <c r="BO123" s="421"/>
      <c r="BP123" s="421"/>
      <c r="BQ123" s="421"/>
      <c r="BR123" s="422"/>
    </row>
  </sheetData>
  <mergeCells count="378">
    <mergeCell ref="Z52:AC52"/>
    <mergeCell ref="AD52:AG52"/>
    <mergeCell ref="Z53:AC53"/>
    <mergeCell ref="AD53:AG53"/>
    <mergeCell ref="A100:V109"/>
    <mergeCell ref="W100:AD100"/>
    <mergeCell ref="AE100:AN100"/>
    <mergeCell ref="AO100:AX100"/>
    <mergeCell ref="AY100:BH100"/>
    <mergeCell ref="W97:AD97"/>
    <mergeCell ref="AE97:AN97"/>
    <mergeCell ref="AO97:AX97"/>
    <mergeCell ref="AY97:BH97"/>
    <mergeCell ref="AY73:BH79"/>
    <mergeCell ref="A65:BR65"/>
    <mergeCell ref="A66:BR66"/>
    <mergeCell ref="W67:BR67"/>
    <mergeCell ref="W68:AD68"/>
    <mergeCell ref="AE68:AN68"/>
    <mergeCell ref="AO68:AX68"/>
    <mergeCell ref="AY68:BH68"/>
    <mergeCell ref="BI68:BR68"/>
    <mergeCell ref="W69:AD69"/>
    <mergeCell ref="AE69:AN69"/>
    <mergeCell ref="BI100:BR100"/>
    <mergeCell ref="W101:AD101"/>
    <mergeCell ref="AE101:AN101"/>
    <mergeCell ref="AO101:AX101"/>
    <mergeCell ref="AY101:BH101"/>
    <mergeCell ref="BI101:BR101"/>
    <mergeCell ref="W102:AD109"/>
    <mergeCell ref="AE102:AN109"/>
    <mergeCell ref="AO102:AX109"/>
    <mergeCell ref="AY102:BH109"/>
    <mergeCell ref="BI102:BR109"/>
    <mergeCell ref="BI97:BR97"/>
    <mergeCell ref="A98:G99"/>
    <mergeCell ref="H98:Q99"/>
    <mergeCell ref="R98:V99"/>
    <mergeCell ref="W98:AD98"/>
    <mergeCell ref="AE98:AN98"/>
    <mergeCell ref="AO98:AX98"/>
    <mergeCell ref="AY98:BH98"/>
    <mergeCell ref="BI98:BR98"/>
    <mergeCell ref="W99:AD99"/>
    <mergeCell ref="AE99:AN99"/>
    <mergeCell ref="AO99:AX99"/>
    <mergeCell ref="AY99:BH99"/>
    <mergeCell ref="BI99:BR99"/>
    <mergeCell ref="BR52:BU52"/>
    <mergeCell ref="AH53:AK53"/>
    <mergeCell ref="AL53:AO53"/>
    <mergeCell ref="AP53:AS53"/>
    <mergeCell ref="AT53:AW53"/>
    <mergeCell ref="AX53:BA53"/>
    <mergeCell ref="BB53:BE53"/>
    <mergeCell ref="BF53:BI53"/>
    <mergeCell ref="BJ53:BM53"/>
    <mergeCell ref="BN53:BQ53"/>
    <mergeCell ref="BR53:BU53"/>
    <mergeCell ref="V122:AB122"/>
    <mergeCell ref="AC122:AG122"/>
    <mergeCell ref="AH122:AQ122"/>
    <mergeCell ref="AR122:AU122"/>
    <mergeCell ref="AV122:BR122"/>
    <mergeCell ref="A123:BR123"/>
    <mergeCell ref="I116:U116"/>
    <mergeCell ref="I117:U117"/>
    <mergeCell ref="A111:BR111"/>
    <mergeCell ref="V112:AB113"/>
    <mergeCell ref="AC112:AG113"/>
    <mergeCell ref="AH112:AQ113"/>
    <mergeCell ref="AR112:BR112"/>
    <mergeCell ref="AR113:AU113"/>
    <mergeCell ref="AV113:BR113"/>
    <mergeCell ref="V114:AB114"/>
    <mergeCell ref="AC114:AG114"/>
    <mergeCell ref="AH114:AQ114"/>
    <mergeCell ref="AR114:AU114"/>
    <mergeCell ref="AV114:BR114"/>
    <mergeCell ref="B122:H122"/>
    <mergeCell ref="I122:U122"/>
    <mergeCell ref="AC118:AG118"/>
    <mergeCell ref="AH118:AQ118"/>
    <mergeCell ref="BI73:BR79"/>
    <mergeCell ref="BI83:BR83"/>
    <mergeCell ref="BI87:BR94"/>
    <mergeCell ref="BI84:BR84"/>
    <mergeCell ref="W85:AD85"/>
    <mergeCell ref="AE85:AN85"/>
    <mergeCell ref="AO85:AX85"/>
    <mergeCell ref="AY85:BH85"/>
    <mergeCell ref="BI85:BR85"/>
    <mergeCell ref="W86:AD86"/>
    <mergeCell ref="AE86:AN86"/>
    <mergeCell ref="AO86:AX86"/>
    <mergeCell ref="AY86:BH86"/>
    <mergeCell ref="BI86:BR86"/>
    <mergeCell ref="AO69:AX69"/>
    <mergeCell ref="AY69:BH69"/>
    <mergeCell ref="BI69:BR69"/>
    <mergeCell ref="A69:G70"/>
    <mergeCell ref="H69:Q70"/>
    <mergeCell ref="R69:V70"/>
    <mergeCell ref="A67:V67"/>
    <mergeCell ref="A68:G68"/>
    <mergeCell ref="H68:Q68"/>
    <mergeCell ref="R68:V68"/>
    <mergeCell ref="W70:AD70"/>
    <mergeCell ref="AE70:AN70"/>
    <mergeCell ref="AO70:AX70"/>
    <mergeCell ref="AY70:BH70"/>
    <mergeCell ref="BI70:BR70"/>
    <mergeCell ref="B120:H120"/>
    <mergeCell ref="I120:U120"/>
    <mergeCell ref="B121:H121"/>
    <mergeCell ref="I121:U121"/>
    <mergeCell ref="V120:AB120"/>
    <mergeCell ref="AC120:AG120"/>
    <mergeCell ref="AH120:AQ120"/>
    <mergeCell ref="AR120:AU120"/>
    <mergeCell ref="AV120:BR120"/>
    <mergeCell ref="V121:AB121"/>
    <mergeCell ref="AC121:AG121"/>
    <mergeCell ref="AH121:AQ121"/>
    <mergeCell ref="AR121:AU121"/>
    <mergeCell ref="AV121:BR121"/>
    <mergeCell ref="B118:H118"/>
    <mergeCell ref="I118:U118"/>
    <mergeCell ref="B119:H119"/>
    <mergeCell ref="I119:U119"/>
    <mergeCell ref="V118:AB118"/>
    <mergeCell ref="AR118:AU118"/>
    <mergeCell ref="AV118:BR118"/>
    <mergeCell ref="V119:AB119"/>
    <mergeCell ref="AC119:AG119"/>
    <mergeCell ref="AH119:AQ119"/>
    <mergeCell ref="AR119:AU119"/>
    <mergeCell ref="AV119:BR119"/>
    <mergeCell ref="B116:H116"/>
    <mergeCell ref="B117:H117"/>
    <mergeCell ref="V116:AB116"/>
    <mergeCell ref="AC116:AG116"/>
    <mergeCell ref="AH116:AQ116"/>
    <mergeCell ref="AR116:AU116"/>
    <mergeCell ref="AV116:BR116"/>
    <mergeCell ref="V117:AB117"/>
    <mergeCell ref="AC117:AG117"/>
    <mergeCell ref="AH117:AQ117"/>
    <mergeCell ref="AR117:AU117"/>
    <mergeCell ref="AV117:BR117"/>
    <mergeCell ref="B114:H114"/>
    <mergeCell ref="I114:U114"/>
    <mergeCell ref="B115:H115"/>
    <mergeCell ref="I115:U115"/>
    <mergeCell ref="V115:AB115"/>
    <mergeCell ref="AC115:AG115"/>
    <mergeCell ref="AH115:AQ115"/>
    <mergeCell ref="AR115:AU115"/>
    <mergeCell ref="AV115:BR115"/>
    <mergeCell ref="A112:A113"/>
    <mergeCell ref="B112:H113"/>
    <mergeCell ref="I112:U113"/>
    <mergeCell ref="A85:V94"/>
    <mergeCell ref="W87:AD94"/>
    <mergeCell ref="AE87:AN94"/>
    <mergeCell ref="AO87:AX94"/>
    <mergeCell ref="AY87:BH94"/>
    <mergeCell ref="A83:G84"/>
    <mergeCell ref="H83:Q84"/>
    <mergeCell ref="R83:V84"/>
    <mergeCell ref="W84:AD84"/>
    <mergeCell ref="AE84:AN84"/>
    <mergeCell ref="AO84:AX84"/>
    <mergeCell ref="AY84:BH84"/>
    <mergeCell ref="W83:AD83"/>
    <mergeCell ref="AE83:AN83"/>
    <mergeCell ref="AO83:AX83"/>
    <mergeCell ref="AY83:BH83"/>
    <mergeCell ref="A96:V96"/>
    <mergeCell ref="W96:BR96"/>
    <mergeCell ref="A97:G97"/>
    <mergeCell ref="H97:Q97"/>
    <mergeCell ref="R97:V97"/>
    <mergeCell ref="A81:V81"/>
    <mergeCell ref="A82:G82"/>
    <mergeCell ref="H82:Q82"/>
    <mergeCell ref="R82:V82"/>
    <mergeCell ref="A71:V79"/>
    <mergeCell ref="W71:AD71"/>
    <mergeCell ref="AE71:AN71"/>
    <mergeCell ref="AO71:AX71"/>
    <mergeCell ref="AY71:BH71"/>
    <mergeCell ref="W81:BR81"/>
    <mergeCell ref="W82:AD82"/>
    <mergeCell ref="AE82:AN82"/>
    <mergeCell ref="AO82:AX82"/>
    <mergeCell ref="AY82:BH82"/>
    <mergeCell ref="BI82:BR82"/>
    <mergeCell ref="BI71:BR71"/>
    <mergeCell ref="W72:AD72"/>
    <mergeCell ref="AE72:AN72"/>
    <mergeCell ref="AO72:AX72"/>
    <mergeCell ref="AY72:BH72"/>
    <mergeCell ref="BI72:BR72"/>
    <mergeCell ref="W73:AD79"/>
    <mergeCell ref="AE73:AN79"/>
    <mergeCell ref="AO73:AX79"/>
    <mergeCell ref="BN38:BQ39"/>
    <mergeCell ref="BR38:BU39"/>
    <mergeCell ref="W60:Y60"/>
    <mergeCell ref="Z60:AK60"/>
    <mergeCell ref="AL60:AW60"/>
    <mergeCell ref="AX60:BI60"/>
    <mergeCell ref="BJ60:BU60"/>
    <mergeCell ref="W59:Y59"/>
    <mergeCell ref="Z59:AK59"/>
    <mergeCell ref="AL59:AW59"/>
    <mergeCell ref="AX59:BI59"/>
    <mergeCell ref="BJ59:BU59"/>
    <mergeCell ref="Z38:AC39"/>
    <mergeCell ref="AD38:AG39"/>
    <mergeCell ref="AH38:AK39"/>
    <mergeCell ref="AL38:AO39"/>
    <mergeCell ref="AP38:AS39"/>
    <mergeCell ref="AT38:AW39"/>
    <mergeCell ref="BF38:BI39"/>
    <mergeCell ref="BJ38:BM39"/>
    <mergeCell ref="AH50:AK50"/>
    <mergeCell ref="AH51:AK51"/>
    <mergeCell ref="AL50:AO50"/>
    <mergeCell ref="AL51:AO51"/>
    <mergeCell ref="A52:A53"/>
    <mergeCell ref="B52:K53"/>
    <mergeCell ref="L52:P53"/>
    <mergeCell ref="Q52:U53"/>
    <mergeCell ref="AX58:BI58"/>
    <mergeCell ref="BJ58:BU58"/>
    <mergeCell ref="A56:A57"/>
    <mergeCell ref="B56:K57"/>
    <mergeCell ref="L56:P57"/>
    <mergeCell ref="Q56:U57"/>
    <mergeCell ref="L54:P55"/>
    <mergeCell ref="V54:V55"/>
    <mergeCell ref="W54:Y54"/>
    <mergeCell ref="W55:Y55"/>
    <mergeCell ref="Q54:U55"/>
    <mergeCell ref="AH52:AK52"/>
    <mergeCell ref="AL52:AO52"/>
    <mergeCell ref="AP52:AS52"/>
    <mergeCell ref="AT52:AW52"/>
    <mergeCell ref="AX52:BA52"/>
    <mergeCell ref="BB52:BE52"/>
    <mergeCell ref="BF52:BI52"/>
    <mergeCell ref="BJ52:BM52"/>
    <mergeCell ref="BN52:BQ52"/>
    <mergeCell ref="W61:Y61"/>
    <mergeCell ref="Z61:AK61"/>
    <mergeCell ref="AL61:AW61"/>
    <mergeCell ref="AX61:BI61"/>
    <mergeCell ref="BJ61:BU61"/>
    <mergeCell ref="A58:V61"/>
    <mergeCell ref="A50:A51"/>
    <mergeCell ref="B50:K51"/>
    <mergeCell ref="L50:P51"/>
    <mergeCell ref="Q50:U51"/>
    <mergeCell ref="V50:V51"/>
    <mergeCell ref="W50:Y50"/>
    <mergeCell ref="W51:Y51"/>
    <mergeCell ref="W58:Y58"/>
    <mergeCell ref="Z58:AK58"/>
    <mergeCell ref="AL58:AW58"/>
    <mergeCell ref="V56:V57"/>
    <mergeCell ref="W56:Y56"/>
    <mergeCell ref="W57:Y57"/>
    <mergeCell ref="V52:V53"/>
    <mergeCell ref="W52:Y52"/>
    <mergeCell ref="W53:Y53"/>
    <mergeCell ref="B54:K55"/>
    <mergeCell ref="A54:A55"/>
    <mergeCell ref="A34:BU34"/>
    <mergeCell ref="A35:BU35"/>
    <mergeCell ref="A37:BU37"/>
    <mergeCell ref="A28:BU28"/>
    <mergeCell ref="A29:BU29"/>
    <mergeCell ref="A30:BU30"/>
    <mergeCell ref="A6:BU6"/>
    <mergeCell ref="A7:BU7"/>
    <mergeCell ref="A8:BU8"/>
    <mergeCell ref="A9:BU9"/>
    <mergeCell ref="A10:BU10"/>
    <mergeCell ref="A11:BU11"/>
    <mergeCell ref="A31:BU31"/>
    <mergeCell ref="A32:BU32"/>
    <mergeCell ref="A33:BU33"/>
    <mergeCell ref="A23:BU23"/>
    <mergeCell ref="A24:BU24"/>
    <mergeCell ref="A27:BU27"/>
    <mergeCell ref="A18:AV18"/>
    <mergeCell ref="A36:BU36"/>
    <mergeCell ref="A48:A49"/>
    <mergeCell ref="B48:K49"/>
    <mergeCell ref="L48:P49"/>
    <mergeCell ref="Q48:U49"/>
    <mergeCell ref="V48:V49"/>
    <mergeCell ref="W48:Y48"/>
    <mergeCell ref="W49:Y49"/>
    <mergeCell ref="A46:A47"/>
    <mergeCell ref="B46:K47"/>
    <mergeCell ref="L46:P47"/>
    <mergeCell ref="Q46:U47"/>
    <mergeCell ref="V46:V47"/>
    <mergeCell ref="W46:Y46"/>
    <mergeCell ref="W47:Y47"/>
    <mergeCell ref="A44:A45"/>
    <mergeCell ref="B44:K45"/>
    <mergeCell ref="L44:O45"/>
    <mergeCell ref="Q44:U45"/>
    <mergeCell ref="V44:V45"/>
    <mergeCell ref="W44:Y44"/>
    <mergeCell ref="W45:Y45"/>
    <mergeCell ref="A42:A43"/>
    <mergeCell ref="B42:K43"/>
    <mergeCell ref="L42:P43"/>
    <mergeCell ref="Q42:U43"/>
    <mergeCell ref="V42:V43"/>
    <mergeCell ref="W42:Y42"/>
    <mergeCell ref="W43:Y43"/>
    <mergeCell ref="A40:A41"/>
    <mergeCell ref="B40:K41"/>
    <mergeCell ref="L40:P41"/>
    <mergeCell ref="Q40:U41"/>
    <mergeCell ref="V40:V41"/>
    <mergeCell ref="W40:Y40"/>
    <mergeCell ref="W41:Y41"/>
    <mergeCell ref="AX38:BA39"/>
    <mergeCell ref="BB38:BE39"/>
    <mergeCell ref="A38:A39"/>
    <mergeCell ref="B38:K39"/>
    <mergeCell ref="L38:P39"/>
    <mergeCell ref="Q38:U39"/>
    <mergeCell ref="V38:V39"/>
    <mergeCell ref="W38:Y39"/>
    <mergeCell ref="A3:I4"/>
    <mergeCell ref="A25:BS25"/>
    <mergeCell ref="A26:BU26"/>
    <mergeCell ref="A20:BU20"/>
    <mergeCell ref="A21:BU21"/>
    <mergeCell ref="A22:BU22"/>
    <mergeCell ref="A12:BU12"/>
    <mergeCell ref="A13:BU13"/>
    <mergeCell ref="A14:BU14"/>
    <mergeCell ref="A15:BU15"/>
    <mergeCell ref="A16:BU16"/>
    <mergeCell ref="A17:BU17"/>
    <mergeCell ref="AR1:BU4"/>
    <mergeCell ref="A1:AQ2"/>
    <mergeCell ref="AB3:AQ4"/>
    <mergeCell ref="V3:AA4"/>
    <mergeCell ref="J3:U4"/>
    <mergeCell ref="A5:BU5"/>
    <mergeCell ref="A19:BU19"/>
    <mergeCell ref="BJ50:BM50"/>
    <mergeCell ref="BN50:BQ50"/>
    <mergeCell ref="BR50:BU50"/>
    <mergeCell ref="BJ51:BM51"/>
    <mergeCell ref="BN51:BQ51"/>
    <mergeCell ref="BR51:BU51"/>
    <mergeCell ref="AP50:AS50"/>
    <mergeCell ref="AP51:AS51"/>
    <mergeCell ref="AT50:AW50"/>
    <mergeCell ref="AT51:AW51"/>
    <mergeCell ref="AX50:BA50"/>
    <mergeCell ref="AX51:BA51"/>
    <mergeCell ref="BB50:BE50"/>
    <mergeCell ref="BB51:BE51"/>
    <mergeCell ref="BF51:BI51"/>
    <mergeCell ref="BF50:BI50"/>
  </mergeCells>
  <dataValidations count="2">
    <dataValidation type="list" allowBlank="1" showInputMessage="1" showErrorMessage="1" sqref="JY114:KC122 WWK114:WWO122 WMO114:WMS122 WCS114:WCW122 VSW114:VTA122 VJA114:VJE122 UZE114:UZI122 UPI114:UPM122 UFM114:UFQ122 TVQ114:TVU122 TLU114:TLY122 TBY114:TCC122 SSC114:SSG122 SIG114:SIK122 RYK114:RYO122 ROO114:ROS122 RES114:REW122 QUW114:QVA122 QLA114:QLE122 QBE114:QBI122 PRI114:PRM122 PHM114:PHQ122 OXQ114:OXU122 ONU114:ONY122 ODY114:OEC122 NUC114:NUG122 NKG114:NKK122 NAK114:NAO122 MQO114:MQS122 MGS114:MGW122 LWW114:LXA122 LNA114:LNE122 LDE114:LDI122 KTI114:KTM122 KJM114:KJQ122 JZQ114:JZU122 JPU114:JPY122 JFY114:JGC122 IWC114:IWG122 IMG114:IMK122 ICK114:ICO122 HSO114:HSS122 HIS114:HIW122 GYW114:GZA122 GPA114:GPE122 GFE114:GFI122 FVI114:FVM122 FLM114:FLQ122 FBQ114:FBU122 ERU114:ERY122 EHY114:EIC122 DYC114:DYG122 DOG114:DOK122 DEK114:DEO122 CUO114:CUS122 CKS114:CKW122 CAW114:CBA122 BRA114:BRE122 BHE114:BHI122 AXI114:AXM122 ANM114:ANQ122 ADQ114:ADU122 TU114:TY122">
      <formula1>$BU$160:$BU$162</formula1>
    </dataValidation>
    <dataValidation type="list" allowBlank="1" showInputMessage="1" showErrorMessage="1" sqref="WWE114:WWJ115 WMI114:WMN115 WCM114:WCR115 VSQ114:VSV115 VIU114:VIZ115 UYY114:UZD115 UPC114:UPH115 UFG114:UFL115 TVK114:TVP115 TLO114:TLT115 TBS114:TBX115 SRW114:SSB115 SIA114:SIF115 RYE114:RYJ115 ROI114:RON115 REM114:RER115 QUQ114:QUV115 QKU114:QKZ115 QAY114:QBD115 PRC114:PRH115 PHG114:PHL115 OXK114:OXP115 ONO114:ONT115 ODS114:ODX115 NTW114:NUB115 NKA114:NKF115 NAE114:NAJ115 MQI114:MQN115 MGM114:MGR115 LWQ114:LWV115 LMU114:LMZ115 LCY114:LDD115 KTC114:KTH115 KJG114:KJL115 JZK114:JZP115 JPO114:JPT115 JFS114:JFX115 IVW114:IWB115 IMA114:IMF115 ICE114:ICJ115 HSI114:HSN115 HIM114:HIR115 GYQ114:GYV115 GOU114:GOZ115 GEY114:GFD115 FVC114:FVH115 FLG114:FLL115 FBK114:FBP115 ERO114:ERT115 EHS114:EHX115 DXW114:DYB115 DOA114:DOF115 DEE114:DEJ115 CUI114:CUN115 CKM114:CKR115 CAQ114:CAV115 BQU114:BQZ115 BGY114:BHD115 AXC114:AXH115 ANG114:ANL115 ADK114:ADP115 TO114:TT115 JS114:JX115 TO118:TT122 WWD114:WWD122 WMH114:WMH122 WCL114:WCL122 VSP114:VSP122 VIT114:VIT122 UYX114:UYX122 UPB114:UPB122 UFF114:UFF122 TVJ114:TVJ122 TLN114:TLN122 TBR114:TBR122 SRV114:SRV122 SHZ114:SHZ122 RYD114:RYD122 ROH114:ROH122 REL114:REL122 QUP114:QUP122 QKT114:QKT122 QAX114:QAX122 PRB114:PRB122 PHF114:PHF122 OXJ114:OXJ122 ONN114:ONN122 ODR114:ODR122 NTV114:NTV122 NJZ114:NJZ122 NAD114:NAD122 MQH114:MQH122 MGL114:MGL122 LWP114:LWP122 LMT114:LMT122 LCX114:LCX122 KTB114:KTB122 KJF114:KJF122 JZJ114:JZJ122 JPN114:JPN122 JFR114:JFR122 IVV114:IVV122 ILZ114:ILZ122 ICD114:ICD122 HSH114:HSH122 HIL114:HIL122 GYP114:GYP122 GOT114:GOT122 GEX114:GEX122 FVB114:FVB122 FLF114:FLF122 FBJ114:FBJ122 ERN114:ERN122 EHR114:EHR122 DXV114:DXV122 DNZ114:DNZ122 DED114:DED122 CUH114:CUH122 CKL114:CKL122 CAP114:CAP122 BQT114:BQT122 BGX114:BGX122 AXB114:AXB122 ANF114:ANF122 ADJ114:ADJ122 TN114:TN122 JR114:JR122 JS118:JX122 WWE118:WWJ122 WMI118:WMN122 WCM118:WCR122 VSQ118:VSV122 VIU118:VIZ122 UYY118:UZD122 UPC118:UPH122 UFG118:UFL122 TVK118:TVP122 TLO118:TLT122 TBS118:TBX122 SRW118:SSB122 SIA118:SIF122 RYE118:RYJ122 ROI118:RON122 REM118:RER122 QUQ118:QUV122 QKU118:QKZ122 QAY118:QBD122 PRC118:PRH122 PHG118:PHL122 OXK118:OXP122 ONO118:ONT122 ODS118:ODX122 NTW118:NUB122 NKA118:NKF122 NAE118:NAJ122 MQI118:MQN122 MGM118:MGR122 LWQ118:LWV122 LMU118:LMZ122 LCY118:LDD122 KTC118:KTH122 KJG118:KJL122 JZK118:JZP122 JPO118:JPT122 JFS118:JFX122 IVW118:IWB122 IMA118:IMF122 ICE118:ICJ122 HSI118:HSN122 HIM118:HIR122 GYQ118:GYV122 GOU118:GOZ122 GEY118:GFD122 FVC118:FVH122 FLG118:FLL122 FBK118:FBP122 ERO118:ERT122 EHS118:EHX122 DXW118:DYB122 DOA118:DOF122 DEE118:DEJ122 CUI118:CUN122 CKM118:CKR122 CAQ118:CAV122 BQU118:BQZ122 BGY118:BHD122 AXC118:AXH122 ANG118:ANL122 ADK118:ADP122">
      <formula1>$BT$160:$BT$164</formula1>
    </dataValidation>
  </dataValidations>
  <pageMargins left="0.7" right="0.7" top="0.75" bottom="0.75" header="0.3" footer="0.3"/>
  <pageSetup scale="37" orientation="landscape" r:id="rId1"/>
  <rowBreaks count="1" manualBreakCount="1">
    <brk id="35" max="16383" man="1"/>
  </rowBreaks>
  <colBreaks count="1" manualBreakCount="1">
    <brk id="73" max="1048575" man="1"/>
  </colBreaks>
  <ignoredErrors>
    <ignoredError sqref="AL52:AL53 AP52:AS53" 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</dc:creator>
  <cp:lastModifiedBy>Diego A</cp:lastModifiedBy>
  <cp:lastPrinted>2014-12-16T22:02:20Z</cp:lastPrinted>
  <dcterms:created xsi:type="dcterms:W3CDTF">2014-12-16T21:18:51Z</dcterms:created>
  <dcterms:modified xsi:type="dcterms:W3CDTF">2015-08-02T22:03:46Z</dcterms:modified>
</cp:coreProperties>
</file>